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hidePivotFieldList="1"/>
  <bookViews>
    <workbookView xWindow="4005" yWindow="-210" windowWidth="15600" windowHeight="11340" tabRatio="891"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R4" i="3" s="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T29" i="7"/>
  <c r="S25" i="7"/>
  <c r="T25" i="7"/>
  <c r="S21" i="7"/>
  <c r="T21" i="7"/>
  <c r="S17" i="7"/>
  <c r="T17" i="7"/>
  <c r="S13" i="7"/>
  <c r="X13" i="7" s="1"/>
  <c r="T13" i="7"/>
  <c r="S9" i="7"/>
  <c r="T9" i="7"/>
  <c r="S5" i="7"/>
  <c r="T5" i="7"/>
  <c r="T600" i="7"/>
  <c r="S600" i="7"/>
  <c r="X600" i="7" s="1"/>
  <c r="T592" i="7"/>
  <c r="S592" i="7"/>
  <c r="T588" i="7"/>
  <c r="S588" i="7"/>
  <c r="X588" i="7" s="1"/>
  <c r="T584" i="7"/>
  <c r="S584" i="7"/>
  <c r="T580" i="7"/>
  <c r="S580" i="7"/>
  <c r="T576" i="7"/>
  <c r="S576" i="7"/>
  <c r="T572" i="7"/>
  <c r="S572" i="7"/>
  <c r="X572" i="7" s="1"/>
  <c r="T568" i="7"/>
  <c r="S568" i="7"/>
  <c r="T564" i="7"/>
  <c r="S564" i="7"/>
  <c r="X564" i="7" s="1"/>
  <c r="T560" i="7"/>
  <c r="S560" i="7"/>
  <c r="T556" i="7"/>
  <c r="S556" i="7"/>
  <c r="X556" i="7" s="1"/>
  <c r="T552" i="7"/>
  <c r="S552" i="7"/>
  <c r="T548" i="7"/>
  <c r="S548" i="7"/>
  <c r="X548" i="7" s="1"/>
  <c r="T544" i="7"/>
  <c r="S544" i="7"/>
  <c r="T540" i="7"/>
  <c r="S540" i="7"/>
  <c r="X540" i="7" s="1"/>
  <c r="T536" i="7"/>
  <c r="S536" i="7"/>
  <c r="T532" i="7"/>
  <c r="S532" i="7"/>
  <c r="X532" i="7" s="1"/>
  <c r="T528" i="7"/>
  <c r="S528" i="7"/>
  <c r="T524" i="7"/>
  <c r="S524" i="7"/>
  <c r="X524" i="7" s="1"/>
  <c r="T520" i="7"/>
  <c r="S520" i="7"/>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T480" i="7"/>
  <c r="T476" i="7"/>
  <c r="S476" i="7"/>
  <c r="X476" i="7" s="1"/>
  <c r="S472" i="7"/>
  <c r="T472" i="7"/>
  <c r="T468" i="7"/>
  <c r="S468" i="7"/>
  <c r="X468" i="7" s="1"/>
  <c r="T464" i="7"/>
  <c r="S464" i="7"/>
  <c r="T460" i="7"/>
  <c r="S460" i="7"/>
  <c r="X460" i="7" s="1"/>
  <c r="T456" i="7"/>
  <c r="S456" i="7"/>
  <c r="X456" i="7" s="1"/>
  <c r="T452" i="7"/>
  <c r="S452" i="7"/>
  <c r="X452" i="7" s="1"/>
  <c r="S448" i="7"/>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T79" i="7"/>
  <c r="R75" i="7"/>
  <c r="T75" i="7"/>
  <c r="S75" i="7"/>
  <c r="X75" i="7" s="1"/>
  <c r="S71" i="7"/>
  <c r="T71" i="7"/>
  <c r="T67" i="7"/>
  <c r="S67" i="7"/>
  <c r="S63" i="7"/>
  <c r="T63" i="7"/>
  <c r="T59" i="7"/>
  <c r="S59" i="7"/>
  <c r="X59" i="7" s="1"/>
  <c r="S55" i="7"/>
  <c r="T55" i="7"/>
  <c r="R51" i="7"/>
  <c r="T51" i="7"/>
  <c r="S51" i="7"/>
  <c r="S47" i="7"/>
  <c r="X47" i="7" s="1"/>
  <c r="T47" i="7"/>
  <c r="T43" i="7"/>
  <c r="S43" i="7"/>
  <c r="S39" i="7"/>
  <c r="T39" i="7"/>
  <c r="R35" i="7"/>
  <c r="T35" i="7"/>
  <c r="S35" i="7"/>
  <c r="S31" i="7"/>
  <c r="T31" i="7"/>
  <c r="T27" i="7"/>
  <c r="S27" i="7"/>
  <c r="S23" i="7"/>
  <c r="T23" i="7"/>
  <c r="T19" i="7"/>
  <c r="S19" i="7"/>
  <c r="S15" i="7"/>
  <c r="T15" i="7"/>
  <c r="T11" i="7"/>
  <c r="S11" i="7"/>
  <c r="S7" i="7"/>
  <c r="T7" i="7"/>
  <c r="T3" i="7"/>
  <c r="S3" i="7"/>
  <c r="T594" i="7"/>
  <c r="S594" i="7"/>
  <c r="X594" i="7" s="1"/>
  <c r="T582" i="7"/>
  <c r="S582" i="7"/>
  <c r="T574" i="7"/>
  <c r="S574" i="7"/>
  <c r="T562" i="7"/>
  <c r="S562" i="7"/>
  <c r="T554" i="7"/>
  <c r="S554" i="7"/>
  <c r="X554" i="7" s="1"/>
  <c r="T546" i="7"/>
  <c r="S546" i="7"/>
  <c r="T538" i="7"/>
  <c r="S538" i="7"/>
  <c r="T530" i="7"/>
  <c r="S530" i="7"/>
  <c r="T522" i="7"/>
  <c r="S522" i="7"/>
  <c r="X522" i="7" s="1"/>
  <c r="T518" i="7"/>
  <c r="S518" i="7"/>
  <c r="T514" i="7"/>
  <c r="S514" i="7"/>
  <c r="T510" i="7"/>
  <c r="S510" i="7"/>
  <c r="T502" i="7"/>
  <c r="S502" i="7"/>
  <c r="X502" i="7" s="1"/>
  <c r="T498" i="7"/>
  <c r="S498" i="7"/>
  <c r="T494" i="7"/>
  <c r="S494" i="7"/>
  <c r="T490" i="7"/>
  <c r="S490" i="7"/>
  <c r="T486" i="7"/>
  <c r="S486" i="7"/>
  <c r="X486" i="7" s="1"/>
  <c r="T482" i="7"/>
  <c r="S482" i="7"/>
  <c r="T478" i="7"/>
  <c r="S478" i="7"/>
  <c r="T474" i="7"/>
  <c r="S474" i="7"/>
  <c r="T470" i="7"/>
  <c r="S470" i="7"/>
  <c r="X470" i="7" s="1"/>
  <c r="T466" i="7"/>
  <c r="S466" i="7"/>
  <c r="T462" i="7"/>
  <c r="S462" i="7"/>
  <c r="T458" i="7"/>
  <c r="S458" i="7"/>
  <c r="T454" i="7"/>
  <c r="S454" i="7"/>
  <c r="X454" i="7" s="1"/>
  <c r="T450" i="7"/>
  <c r="S450" i="7"/>
  <c r="T446" i="7"/>
  <c r="S446" i="7"/>
  <c r="T442" i="7"/>
  <c r="S442" i="7"/>
  <c r="T438" i="7"/>
  <c r="S438" i="7"/>
  <c r="X438" i="7" s="1"/>
  <c r="T434" i="7"/>
  <c r="S434" i="7"/>
  <c r="T430" i="7"/>
  <c r="S430" i="7"/>
  <c r="T426" i="7"/>
  <c r="S426" i="7"/>
  <c r="T422" i="7"/>
  <c r="S422" i="7"/>
  <c r="X422" i="7" s="1"/>
  <c r="T418" i="7"/>
  <c r="S418" i="7"/>
  <c r="T414" i="7"/>
  <c r="S414" i="7"/>
  <c r="T410" i="7"/>
  <c r="S410" i="7"/>
  <c r="T406" i="7"/>
  <c r="S406" i="7"/>
  <c r="X406" i="7" s="1"/>
  <c r="T402" i="7"/>
  <c r="S402" i="7"/>
  <c r="T398" i="7"/>
  <c r="S398" i="7"/>
  <c r="T394" i="7"/>
  <c r="S394" i="7"/>
  <c r="T390" i="7"/>
  <c r="S390" i="7"/>
  <c r="X390" i="7" s="1"/>
  <c r="T386" i="7"/>
  <c r="S386" i="7"/>
  <c r="T382" i="7"/>
  <c r="S382" i="7"/>
  <c r="T378" i="7"/>
  <c r="S378" i="7"/>
  <c r="T374" i="7"/>
  <c r="S374" i="7"/>
  <c r="X374" i="7" s="1"/>
  <c r="T370" i="7"/>
  <c r="S370" i="7"/>
  <c r="T366" i="7"/>
  <c r="S366" i="7"/>
  <c r="T362" i="7"/>
  <c r="S362" i="7"/>
  <c r="T358" i="7"/>
  <c r="S358" i="7"/>
  <c r="X358" i="7" s="1"/>
  <c r="T354" i="7"/>
  <c r="S354" i="7"/>
  <c r="T350" i="7"/>
  <c r="S350" i="7"/>
  <c r="T346" i="7"/>
  <c r="S346" i="7"/>
  <c r="T342" i="7"/>
  <c r="S342" i="7"/>
  <c r="X342" i="7" s="1"/>
  <c r="T338" i="7"/>
  <c r="S338" i="7"/>
  <c r="T334" i="7"/>
  <c r="S334" i="7"/>
  <c r="T330" i="7"/>
  <c r="S330" i="7"/>
  <c r="T326" i="7"/>
  <c r="S326" i="7"/>
  <c r="X326" i="7" s="1"/>
  <c r="T322" i="7"/>
  <c r="S322" i="7"/>
  <c r="T318" i="7"/>
  <c r="S318" i="7"/>
  <c r="T314" i="7"/>
  <c r="S314" i="7"/>
  <c r="T310" i="7"/>
  <c r="S310" i="7"/>
  <c r="X310" i="7" s="1"/>
  <c r="T306" i="7"/>
  <c r="S306" i="7"/>
  <c r="T302" i="7"/>
  <c r="S302" i="7"/>
  <c r="T298" i="7"/>
  <c r="S298" i="7"/>
  <c r="T294" i="7"/>
  <c r="S294" i="7"/>
  <c r="X294" i="7" s="1"/>
  <c r="T290" i="7"/>
  <c r="S290" i="7"/>
  <c r="T286" i="7"/>
  <c r="S286" i="7"/>
  <c r="T282" i="7"/>
  <c r="S282" i="7"/>
  <c r="T278" i="7"/>
  <c r="S278" i="7"/>
  <c r="X278" i="7" s="1"/>
  <c r="T274" i="7"/>
  <c r="S274" i="7"/>
  <c r="T270" i="7"/>
  <c r="S270" i="7"/>
  <c r="T266" i="7"/>
  <c r="S266" i="7"/>
  <c r="T262" i="7"/>
  <c r="S262" i="7"/>
  <c r="X262" i="7" s="1"/>
  <c r="T258" i="7"/>
  <c r="S258" i="7"/>
  <c r="T254" i="7"/>
  <c r="S254" i="7"/>
  <c r="T250" i="7"/>
  <c r="S250" i="7"/>
  <c r="T246" i="7"/>
  <c r="S246" i="7"/>
  <c r="X246" i="7" s="1"/>
  <c r="T242" i="7"/>
  <c r="S242" i="7"/>
  <c r="T238" i="7"/>
  <c r="S238" i="7"/>
  <c r="T234" i="7"/>
  <c r="S234" i="7"/>
  <c r="T230" i="7"/>
  <c r="S230" i="7"/>
  <c r="X230" i="7" s="1"/>
  <c r="T226" i="7"/>
  <c r="S226" i="7"/>
  <c r="T222" i="7"/>
  <c r="S222" i="7"/>
  <c r="X222" i="7" s="1"/>
  <c r="T218" i="7"/>
  <c r="S218" i="7"/>
  <c r="T214" i="7"/>
  <c r="S214" i="7"/>
  <c r="X214" i="7" s="1"/>
  <c r="T210" i="7"/>
  <c r="S210" i="7"/>
  <c r="T206" i="7"/>
  <c r="S206" i="7"/>
  <c r="T202" i="7"/>
  <c r="S202" i="7"/>
  <c r="T198" i="7"/>
  <c r="S198" i="7"/>
  <c r="X198" i="7" s="1"/>
  <c r="T194" i="7"/>
  <c r="S194" i="7"/>
  <c r="T190" i="7"/>
  <c r="S190" i="7"/>
  <c r="T186" i="7"/>
  <c r="S186" i="7"/>
  <c r="T182" i="7"/>
  <c r="S182" i="7"/>
  <c r="X182" i="7" s="1"/>
  <c r="T178" i="7"/>
  <c r="S178" i="7"/>
  <c r="T174" i="7"/>
  <c r="S174" i="7"/>
  <c r="T170" i="7"/>
  <c r="S170" i="7"/>
  <c r="T166" i="7"/>
  <c r="S166" i="7"/>
  <c r="X166" i="7" s="1"/>
  <c r="T162" i="7"/>
  <c r="S162" i="7"/>
  <c r="T158" i="7"/>
  <c r="S158" i="7"/>
  <c r="T154" i="7"/>
  <c r="S154" i="7"/>
  <c r="T150" i="7"/>
  <c r="S150" i="7"/>
  <c r="X150" i="7" s="1"/>
  <c r="T146" i="7"/>
  <c r="S146" i="7"/>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S22" i="7"/>
  <c r="T22" i="7"/>
  <c r="T18" i="7"/>
  <c r="S18" i="7"/>
  <c r="S14" i="7"/>
  <c r="T14" i="7"/>
  <c r="T10" i="7"/>
  <c r="S10" i="7"/>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0" i="7" l="1"/>
  <c r="X18" i="7"/>
  <c r="X26" i="7"/>
  <c r="X146" i="7"/>
  <c r="Y146" i="7" s="1"/>
  <c r="X154" i="7"/>
  <c r="X162" i="7"/>
  <c r="X170" i="7"/>
  <c r="X178" i="7"/>
  <c r="Y178" i="7" s="1"/>
  <c r="X186" i="7"/>
  <c r="X194" i="7"/>
  <c r="X202" i="7"/>
  <c r="X210" i="7"/>
  <c r="Y210" i="7" s="1"/>
  <c r="X218" i="7"/>
  <c r="X226" i="7"/>
  <c r="X234" i="7"/>
  <c r="X242" i="7"/>
  <c r="Y242" i="7" s="1"/>
  <c r="X250" i="7"/>
  <c r="X258" i="7"/>
  <c r="X266" i="7"/>
  <c r="X274" i="7"/>
  <c r="Y274" i="7" s="1"/>
  <c r="X282" i="7"/>
  <c r="X290" i="7"/>
  <c r="X298" i="7"/>
  <c r="X306" i="7"/>
  <c r="X314" i="7"/>
  <c r="X322" i="7"/>
  <c r="X330" i="7"/>
  <c r="X338" i="7"/>
  <c r="Y338" i="7" s="1"/>
  <c r="X346" i="7"/>
  <c r="X354" i="7"/>
  <c r="X362" i="7"/>
  <c r="X370" i="7"/>
  <c r="X378" i="7"/>
  <c r="X386" i="7"/>
  <c r="X394" i="7"/>
  <c r="X402" i="7"/>
  <c r="X410" i="7"/>
  <c r="X418" i="7"/>
  <c r="X426" i="7"/>
  <c r="X434" i="7"/>
  <c r="Y434" i="7" s="1"/>
  <c r="X442" i="7"/>
  <c r="X450" i="7"/>
  <c r="X458" i="7"/>
  <c r="X466" i="7"/>
  <c r="Y466" i="7" s="1"/>
  <c r="X474" i="7"/>
  <c r="X482" i="7"/>
  <c r="X490" i="7"/>
  <c r="X498" i="7"/>
  <c r="Y498" i="7" s="1"/>
  <c r="X510" i="7"/>
  <c r="X518" i="7"/>
  <c r="X530" i="7"/>
  <c r="X546" i="7"/>
  <c r="X562" i="7"/>
  <c r="X582" i="7"/>
  <c r="X11" i="7"/>
  <c r="X19" i="7"/>
  <c r="Y19" i="7" s="1"/>
  <c r="X27" i="7"/>
  <c r="X35" i="7"/>
  <c r="X55" i="7"/>
  <c r="X63" i="7"/>
  <c r="Y63" i="7" s="1"/>
  <c r="X71" i="7"/>
  <c r="X79" i="7"/>
  <c r="X520" i="7"/>
  <c r="X536" i="7"/>
  <c r="Y536" i="7" s="1"/>
  <c r="X552" i="7"/>
  <c r="X568" i="7"/>
  <c r="X584" i="7"/>
  <c r="X448" i="7"/>
  <c r="Y448" i="7" s="1"/>
  <c r="X480" i="7"/>
  <c r="X29" i="7"/>
  <c r="X281" i="7"/>
  <c r="X353" i="7"/>
  <c r="Y353" i="7" s="1"/>
  <c r="X481" i="7"/>
  <c r="X577" i="7"/>
  <c r="X103" i="7"/>
  <c r="X137" i="7"/>
  <c r="Y137" i="7" s="1"/>
  <c r="X120" i="7"/>
  <c r="X521" i="7"/>
  <c r="X7" i="7"/>
  <c r="X415" i="7"/>
  <c r="Y415" i="7" s="1"/>
  <c r="X68" i="7"/>
  <c r="X128" i="7"/>
  <c r="X127" i="7"/>
  <c r="X143" i="7"/>
  <c r="Y143" i="7" s="1"/>
  <c r="X159" i="7"/>
  <c r="X175" i="7"/>
  <c r="X191" i="7"/>
  <c r="X279" i="7"/>
  <c r="Y279" i="7" s="1"/>
  <c r="X531" i="7"/>
  <c r="X547" i="7"/>
  <c r="X595" i="7"/>
  <c r="X464" i="7"/>
  <c r="Y464" i="7" s="1"/>
  <c r="X528" i="7"/>
  <c r="X560" i="7"/>
  <c r="X185" i="7"/>
  <c r="X449" i="7"/>
  <c r="Y449" i="7" s="1"/>
  <c r="X6" i="7"/>
  <c r="X22" i="7"/>
  <c r="X86" i="7"/>
  <c r="X114" i="7"/>
  <c r="Y114" i="7" s="1"/>
  <c r="X130" i="7"/>
  <c r="X174" i="7"/>
  <c r="X23" i="7"/>
  <c r="X83" i="7"/>
  <c r="Y83" i="7" s="1"/>
  <c r="X99" i="7"/>
  <c r="X115" i="7"/>
  <c r="X267" i="7"/>
  <c r="X431" i="7"/>
  <c r="Y431" i="7" s="1"/>
  <c r="X459" i="7"/>
  <c r="X503" i="7"/>
  <c r="X84" i="7"/>
  <c r="X100" i="7"/>
  <c r="Y100" i="7" s="1"/>
  <c r="X244" i="7"/>
  <c r="X276" i="7"/>
  <c r="X292" i="7"/>
  <c r="X308" i="7"/>
  <c r="X324" i="7"/>
  <c r="X340" i="7"/>
  <c r="X372" i="7"/>
  <c r="X388" i="7"/>
  <c r="Y388" i="7" s="1"/>
  <c r="X404" i="7"/>
  <c r="X101" i="7"/>
  <c r="X117" i="7"/>
  <c r="X145" i="7"/>
  <c r="Y145" i="7" s="1"/>
  <c r="X189" i="7"/>
  <c r="X205" i="7"/>
  <c r="X341" i="7"/>
  <c r="X369" i="7"/>
  <c r="X397" i="7"/>
  <c r="X409" i="7"/>
  <c r="X453" i="7"/>
  <c r="X87" i="7"/>
  <c r="X271" i="7"/>
  <c r="X391" i="7"/>
  <c r="X435" i="7"/>
  <c r="X507" i="7"/>
  <c r="Y507" i="7" s="1"/>
  <c r="X392" i="7"/>
  <c r="X165" i="7"/>
  <c r="X209" i="7"/>
  <c r="X241" i="7"/>
  <c r="Y241" i="7" s="1"/>
  <c r="X273" i="7"/>
  <c r="X333" i="7"/>
  <c r="X361" i="7"/>
  <c r="X389" i="7"/>
  <c r="Y389" i="7" s="1"/>
  <c r="X401" i="7"/>
  <c r="X429" i="7"/>
  <c r="X457" i="7"/>
  <c r="X473" i="7"/>
  <c r="Y473" i="7" s="1"/>
  <c r="X489" i="7"/>
  <c r="X501" i="7"/>
  <c r="X513" i="7"/>
  <c r="X529" i="7"/>
  <c r="Y529" i="7" s="1"/>
  <c r="X545" i="7"/>
  <c r="X561" i="7"/>
  <c r="X593" i="7"/>
  <c r="X534" i="7"/>
  <c r="Y534" i="7" s="1"/>
  <c r="X566" i="7"/>
  <c r="X30" i="7"/>
  <c r="X15" i="7"/>
  <c r="X31" i="7"/>
  <c r="X440" i="7"/>
  <c r="X110" i="7"/>
  <c r="X95" i="7"/>
  <c r="X111" i="7"/>
  <c r="Y111" i="7" s="1"/>
  <c r="X80" i="7"/>
  <c r="X212" i="7"/>
  <c r="X272" i="7"/>
  <c r="X336" i="7"/>
  <c r="Y336" i="7" s="1"/>
  <c r="X368" i="7"/>
  <c r="X38" i="7"/>
  <c r="X70" i="7"/>
  <c r="X39" i="7"/>
  <c r="Y39" i="7" s="1"/>
  <c r="X207" i="7"/>
  <c r="X295" i="7"/>
  <c r="X519" i="7"/>
  <c r="X56" i="7"/>
  <c r="X144" i="7"/>
  <c r="X188" i="7"/>
  <c r="X216" i="7"/>
  <c r="X260" i="7"/>
  <c r="X356" i="7"/>
  <c r="X45" i="7"/>
  <c r="X57" i="7"/>
  <c r="X313" i="7"/>
  <c r="Y313" i="7" s="1"/>
  <c r="X385" i="7"/>
  <c r="X54" i="7"/>
  <c r="X98" i="7"/>
  <c r="X42" i="7"/>
  <c r="Y42" i="7" s="1"/>
  <c r="X58" i="7"/>
  <c r="X74" i="7"/>
  <c r="X102" i="7"/>
  <c r="X118" i="7"/>
  <c r="X134" i="7"/>
  <c r="X43" i="7"/>
  <c r="X211" i="7"/>
  <c r="X283" i="7"/>
  <c r="Y283" i="7" s="1"/>
  <c r="X299" i="7"/>
  <c r="X463" i="7"/>
  <c r="X523" i="7"/>
  <c r="X12" i="7"/>
  <c r="Y12" i="7" s="1"/>
  <c r="X28" i="7"/>
  <c r="X44" i="7"/>
  <c r="X104" i="7"/>
  <c r="X204" i="7"/>
  <c r="Y204" i="7" s="1"/>
  <c r="X220" i="7"/>
  <c r="X264" i="7"/>
  <c r="X296" i="7"/>
  <c r="X328" i="7"/>
  <c r="Y328" i="7" s="1"/>
  <c r="X360" i="7"/>
  <c r="X17" i="7"/>
  <c r="X73" i="7"/>
  <c r="X105" i="7"/>
  <c r="Y105" i="7" s="1"/>
  <c r="X149" i="7"/>
  <c r="X161" i="7"/>
  <c r="X317" i="7"/>
  <c r="X373" i="7"/>
  <c r="X413" i="7"/>
  <c r="X590" i="7"/>
  <c r="X14" i="7"/>
  <c r="X106" i="7"/>
  <c r="Y106" i="7" s="1"/>
  <c r="X122" i="7"/>
  <c r="X138" i="7"/>
  <c r="X91" i="7"/>
  <c r="X107" i="7"/>
  <c r="Y107" i="7" s="1"/>
  <c r="X423" i="7"/>
  <c r="X439" i="7"/>
  <c r="X511" i="7"/>
  <c r="X32" i="7"/>
  <c r="Y32" i="7" s="1"/>
  <c r="X60" i="7"/>
  <c r="X92" i="7"/>
  <c r="X108" i="7"/>
  <c r="X180" i="7"/>
  <c r="Y180" i="7" s="1"/>
  <c r="X252" i="7"/>
  <c r="X268" i="7"/>
  <c r="X316" i="7"/>
  <c r="X332" i="7"/>
  <c r="Y332" i="7" s="1"/>
  <c r="X348" i="7"/>
  <c r="X364" i="7"/>
  <c r="X472" i="7"/>
  <c r="X5" i="7"/>
  <c r="Y5" i="7" s="1"/>
  <c r="X21" i="7"/>
  <c r="X49" i="7"/>
  <c r="X77" i="7"/>
  <c r="X93" i="7"/>
  <c r="X109" i="7"/>
  <c r="X125" i="7"/>
  <c r="X181" i="7"/>
  <c r="X197" i="7"/>
  <c r="Y197" i="7" s="1"/>
  <c r="X225" i="7"/>
  <c r="X257" i="7"/>
  <c r="X289" i="7"/>
  <c r="X305" i="7"/>
  <c r="X349" i="7"/>
  <c r="X517" i="7"/>
  <c r="Y517" i="7" s="1"/>
  <c r="X542" i="7"/>
  <c r="X570" i="7"/>
  <c r="Y570" i="7" s="1"/>
  <c r="X598" i="7"/>
  <c r="X34" i="7"/>
  <c r="X50" i="7"/>
  <c r="X66" i="7"/>
  <c r="X82" i="7"/>
  <c r="X94" i="7"/>
  <c r="X126" i="7"/>
  <c r="X51" i="7"/>
  <c r="Y51" i="7" s="1"/>
  <c r="X203" i="7"/>
  <c r="X291" i="7"/>
  <c r="X427" i="7"/>
  <c r="X443" i="7"/>
  <c r="Y443" i="7" s="1"/>
  <c r="X499" i="7"/>
  <c r="X515" i="7"/>
  <c r="X4" i="7"/>
  <c r="X20" i="7"/>
  <c r="Y20" i="7" s="1"/>
  <c r="X36" i="7"/>
  <c r="X112" i="7"/>
  <c r="X140" i="7"/>
  <c r="X152" i="7"/>
  <c r="Y152" i="7" s="1"/>
  <c r="X304" i="7"/>
  <c r="X400" i="7"/>
  <c r="X9" i="7"/>
  <c r="X25" i="7"/>
  <c r="Y25" i="7" s="1"/>
  <c r="X53" i="7"/>
  <c r="X113" i="7"/>
  <c r="X141" i="7"/>
  <c r="X157" i="7"/>
  <c r="Y157" i="7" s="1"/>
  <c r="X201" i="7"/>
  <c r="X309" i="7"/>
  <c r="X325" i="7"/>
  <c r="X365" i="7"/>
  <c r="Y365" i="7" s="1"/>
  <c r="X381" i="7"/>
  <c r="X493" i="7"/>
  <c r="X142" i="7"/>
  <c r="X158" i="7"/>
  <c r="X190" i="7"/>
  <c r="X206" i="7"/>
  <c r="X238" i="7"/>
  <c r="X254" i="7"/>
  <c r="X270" i="7"/>
  <c r="X286" i="7"/>
  <c r="X302" i="7"/>
  <c r="X318" i="7"/>
  <c r="X334" i="7"/>
  <c r="X350" i="7"/>
  <c r="X366" i="7"/>
  <c r="X382" i="7"/>
  <c r="Y382" i="7" s="1"/>
  <c r="X398" i="7"/>
  <c r="X414" i="7"/>
  <c r="X430" i="7"/>
  <c r="X446" i="7"/>
  <c r="Y446" i="7" s="1"/>
  <c r="X462" i="7"/>
  <c r="X478" i="7"/>
  <c r="X494" i="7"/>
  <c r="X514" i="7"/>
  <c r="X538" i="7"/>
  <c r="X574" i="7"/>
  <c r="X67" i="7"/>
  <c r="X219" i="7"/>
  <c r="X235" i="7"/>
  <c r="X251" i="7"/>
  <c r="X307" i="7"/>
  <c r="X323" i="7"/>
  <c r="Y323" i="7" s="1"/>
  <c r="X339" i="7"/>
  <c r="X355" i="7"/>
  <c r="X371" i="7"/>
  <c r="X387" i="7"/>
  <c r="Y387" i="7" s="1"/>
  <c r="X399" i="7"/>
  <c r="X471" i="7"/>
  <c r="X487" i="7"/>
  <c r="X563" i="7"/>
  <c r="Y563" i="7" s="1"/>
  <c r="X8" i="7"/>
  <c r="X24" i="7"/>
  <c r="X40" i="7"/>
  <c r="X156" i="7"/>
  <c r="X172" i="7"/>
  <c r="X200" i="7"/>
  <c r="X228" i="7"/>
  <c r="X432" i="7"/>
  <c r="Y432" i="7" s="1"/>
  <c r="X496" i="7"/>
  <c r="X512" i="7"/>
  <c r="X544" i="7"/>
  <c r="X576" i="7"/>
  <c r="Y576" i="7" s="1"/>
  <c r="X592" i="7"/>
  <c r="X85" i="7"/>
  <c r="X173" i="7"/>
  <c r="Y173" i="7" s="1"/>
  <c r="X233" i="7"/>
  <c r="Y233" i="7" s="1"/>
  <c r="X265" i="7"/>
  <c r="X297" i="7"/>
  <c r="X421" i="7"/>
  <c r="X437" i="7"/>
  <c r="Y437" i="7" s="1"/>
  <c r="X465" i="7"/>
  <c r="X509" i="7"/>
  <c r="X537" i="7"/>
  <c r="X553" i="7"/>
  <c r="Y553" i="7" s="1"/>
  <c r="X569" i="7"/>
  <c r="X585" i="7"/>
  <c r="X506" i="7"/>
  <c r="X550" i="7"/>
  <c r="Y550" i="7" s="1"/>
  <c r="X578" i="7"/>
  <c r="Y309" i="7"/>
  <c r="Y429" i="7"/>
  <c r="X579" i="7"/>
  <c r="Y579" i="7" s="1"/>
  <c r="Y240" i="7"/>
  <c r="X580" i="7"/>
  <c r="Y580" i="7" s="1"/>
  <c r="X3" i="7"/>
  <c r="Y3" i="7" s="1"/>
  <c r="Y577" i="7"/>
  <c r="Y159" i="7"/>
  <c r="Y191" i="7"/>
  <c r="Y207" i="7"/>
  <c r="Y213" i="7"/>
  <c r="Y265" i="7"/>
  <c r="Y511" i="7"/>
  <c r="Y325" i="7"/>
  <c r="Y565" i="7"/>
  <c r="E3" i="14"/>
  <c r="Y218" i="7"/>
  <c r="Y267" i="7"/>
  <c r="Y315" i="7"/>
  <c r="Y91" i="7"/>
  <c r="Y171" i="7"/>
  <c r="Y90" i="7"/>
  <c r="Y427" i="7"/>
  <c r="Y467" i="7"/>
  <c r="Y518" i="7"/>
  <c r="Y523" i="7"/>
  <c r="Y67" i="7"/>
  <c r="Y255" i="7"/>
  <c r="Y375" i="7"/>
  <c r="Y479" i="7"/>
  <c r="Y405" i="7"/>
  <c r="Y533" i="7"/>
  <c r="Y131" i="7"/>
  <c r="Y167" i="7"/>
  <c r="Y230" i="7"/>
  <c r="Y548" i="7"/>
  <c r="Y179" i="7"/>
  <c r="Y189" i="7"/>
  <c r="Y21" i="7"/>
  <c r="Y339" i="7"/>
  <c r="Y381" i="7"/>
  <c r="Y441" i="7"/>
  <c r="Y521" i="7"/>
  <c r="Y163" i="7"/>
  <c r="Y397" i="7"/>
  <c r="Y176" i="7"/>
  <c r="Y419" i="7"/>
  <c r="Y211" i="7"/>
  <c r="Y474" i="7"/>
  <c r="Y229" i="7"/>
  <c r="Y406" i="7"/>
  <c r="Y349" i="7"/>
  <c r="Y321" i="7"/>
  <c r="Y183" i="7"/>
  <c r="Y205" i="7"/>
  <c r="Y120" i="7"/>
  <c r="Y215" i="7"/>
  <c r="Y514" i="7"/>
  <c r="Y200" i="7"/>
  <c r="Y175" i="7"/>
  <c r="Y85" i="7"/>
  <c r="Y224" i="7"/>
  <c r="Y69" i="7"/>
  <c r="Y259" i="7"/>
  <c r="Y288" i="7"/>
  <c r="Y302" i="7"/>
  <c r="Y342" i="7"/>
  <c r="Y237" i="7"/>
  <c r="Y249" i="7"/>
  <c r="Y489" i="7"/>
  <c r="Y187" i="7"/>
  <c r="Y589" i="7"/>
  <c r="Y271" i="7"/>
  <c r="Y409" i="7"/>
  <c r="Y301" i="7"/>
  <c r="Y423" i="7"/>
  <c r="Y317" i="7"/>
  <c r="Y329" i="7"/>
  <c r="Y244" i="7"/>
  <c r="Y31" i="7"/>
  <c r="Y225" i="7"/>
  <c r="Y222" i="7"/>
  <c r="Y296" i="7"/>
  <c r="Y278" i="7"/>
  <c r="Y362" i="7"/>
  <c r="Y399" i="7"/>
  <c r="Y306" i="7"/>
  <c r="Y344" i="7"/>
  <c r="Y352" i="7"/>
  <c r="Y413" i="7"/>
  <c r="Y502" i="7"/>
  <c r="Y484" i="7"/>
  <c r="Y38" i="7"/>
  <c r="Y141" i="7"/>
  <c r="Y185" i="7"/>
  <c r="Y221" i="7"/>
  <c r="Y261" i="7"/>
  <c r="Y343" i="7"/>
  <c r="Y451" i="7"/>
  <c r="Y351" i="7"/>
  <c r="Y13" i="7"/>
  <c r="Y82" i="7"/>
  <c r="Y586" i="7"/>
  <c r="Y98" i="7"/>
  <c r="Y260" i="7"/>
  <c r="Y269" i="7"/>
  <c r="Y276" i="7"/>
  <c r="Y345" i="7"/>
  <c r="Y380" i="7"/>
  <c r="Y504" i="7"/>
  <c r="Y393" i="7"/>
  <c r="Y549" i="7"/>
  <c r="Y263" i="7"/>
  <c r="Y455" i="7"/>
  <c r="Y44" i="7"/>
  <c r="Y160" i="7"/>
  <c r="Y80" i="7"/>
  <c r="Y30" i="7"/>
  <c r="Y199"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124" i="7"/>
  <c r="Y151" i="7"/>
  <c r="Y206" i="7"/>
  <c r="Y188" i="7"/>
  <c r="Y231" i="7"/>
  <c r="Y228" i="7"/>
  <c r="Y154" i="7"/>
  <c r="Y170" i="7"/>
  <c r="Y214" i="7"/>
  <c r="Y272" i="7"/>
  <c r="Y254" i="7"/>
  <c r="Y312" i="7"/>
  <c r="Y223" i="7"/>
  <c r="Y376" i="7"/>
  <c r="Y396" i="7"/>
  <c r="Y368" i="7"/>
  <c r="Y450" i="7"/>
  <c r="Y490" i="7"/>
  <c r="Y384" i="7"/>
  <c r="Y285" i="7"/>
  <c r="Y147" i="7"/>
  <c r="Y72" i="7"/>
  <c r="Y112" i="7"/>
  <c r="Y337" i="7"/>
  <c r="Y75" i="7"/>
  <c r="Y300" i="7"/>
  <c r="Y86" i="7"/>
  <c r="Y27" i="7"/>
  <c r="Y471" i="7"/>
  <c r="Y403" i="7"/>
  <c r="Y361" i="7"/>
  <c r="Y582" i="7"/>
  <c r="Y89" i="7"/>
  <c r="Y503" i="7"/>
  <c r="Y581" i="7"/>
  <c r="Y561" i="7"/>
  <c r="Y417" i="7"/>
  <c r="Y116" i="7"/>
  <c r="Y181" i="7"/>
  <c r="Y71" i="7"/>
  <c r="Y127" i="7"/>
  <c r="Y162" i="7"/>
  <c r="Y196" i="7"/>
  <c r="Y350" i="7"/>
  <c r="Y330" i="7"/>
  <c r="Y335" i="7"/>
  <c r="Y374" i="7"/>
  <c r="Y428" i="7"/>
  <c r="Y161" i="7"/>
  <c r="Y61" i="7"/>
  <c r="Y193" i="7"/>
  <c r="Y346" i="7"/>
  <c r="Y93" i="7"/>
  <c r="Y587" i="7"/>
  <c r="Y59" i="7"/>
  <c r="Y268" i="7"/>
  <c r="Y501" i="7"/>
  <c r="Y371" i="7"/>
  <c r="Y395" i="7"/>
  <c r="Y447" i="7"/>
  <c r="Y485" i="7"/>
  <c r="Y412" i="7"/>
  <c r="Y433" i="7"/>
  <c r="Y369" i="7"/>
  <c r="Y461" i="7"/>
  <c r="Y510" i="7"/>
  <c r="Y425" i="7"/>
  <c r="Y133" i="7"/>
  <c r="Y239" i="7"/>
  <c r="Y308" i="7"/>
  <c r="Y94" i="7"/>
  <c r="Y402" i="7"/>
  <c r="Y551" i="7"/>
  <c r="Y172" i="7"/>
  <c r="Y418" i="7"/>
  <c r="Y526" i="7"/>
  <c r="Y121" i="7"/>
  <c r="Y569" i="7"/>
  <c r="Y567" i="7"/>
  <c r="Y340" i="7"/>
  <c r="Y558" i="7"/>
  <c r="Y404" i="7"/>
  <c r="Y256"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91" i="7"/>
  <c r="Y545" i="7"/>
  <c r="Y60" i="7"/>
  <c r="Y117" i="7"/>
  <c r="Y356" i="7"/>
  <c r="Y150" i="7"/>
  <c r="Y248" i="7"/>
  <c r="Y440" i="7"/>
  <c r="Y599" i="7"/>
  <c r="Y462" i="7"/>
  <c r="Y153" i="7"/>
  <c r="Y520" i="7"/>
  <c r="Y480" i="7"/>
  <c r="Y266" i="7"/>
  <c r="Y15" i="7"/>
  <c r="Y103" i="7"/>
  <c r="Y132" i="7"/>
  <c r="Y198" i="7"/>
  <c r="Y102" i="7"/>
  <c r="Y186" i="7"/>
  <c r="Y226" i="7"/>
  <c r="Y202" i="7"/>
  <c r="Y246" i="7"/>
  <c r="Y318" i="7"/>
  <c r="Y280" i="7"/>
  <c r="Y386" i="7"/>
  <c r="Y358" i="7"/>
  <c r="Y331" i="7"/>
  <c r="Y470" i="7"/>
  <c r="Y515" i="7"/>
  <c r="Y532" i="7"/>
  <c r="Y564" i="7"/>
  <c r="Y596" i="7"/>
  <c r="Y247" i="7"/>
  <c r="Y252" i="7"/>
  <c r="Y359" i="7"/>
  <c r="Y463" i="7"/>
  <c r="Y554" i="7"/>
  <c r="Y571" i="7"/>
  <c r="Y355" i="7"/>
  <c r="Y538" i="7"/>
  <c r="Y322" i="7"/>
  <c r="Y66" i="7"/>
  <c r="Y324" i="7"/>
  <c r="Y445" i="7"/>
  <c r="Y123" i="7"/>
  <c r="Y454" i="7"/>
  <c r="Y535" i="7"/>
  <c r="Y575" i="7"/>
  <c r="Y209" i="7"/>
  <c r="Y232"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277" i="7"/>
  <c r="Y142" i="7"/>
  <c r="Y539" i="7"/>
  <c r="Y578" i="7"/>
  <c r="Y130" i="7"/>
  <c r="Y379" i="7"/>
  <c r="Y505" i="7"/>
  <c r="Y542" i="7"/>
  <c r="Y54" i="7"/>
  <c r="Y99" i="7"/>
  <c r="Y24" i="7"/>
  <c r="Y109" i="7"/>
  <c r="Y37" i="7"/>
  <c r="Y459" i="7"/>
  <c r="Y560" i="7"/>
  <c r="Y598" i="7"/>
  <c r="Y292" i="7"/>
  <c r="Y135" i="7"/>
  <c r="Y156" i="7"/>
  <c r="Y541" i="7"/>
  <c r="Y597" i="7"/>
  <c r="Y424" i="7"/>
  <c r="Y552" i="7"/>
  <c r="Y591" i="7"/>
  <c r="Y298" i="7"/>
  <c r="Y566" i="7"/>
  <c r="Y108" i="7"/>
  <c r="Y216" i="7"/>
  <c r="Y284" i="7"/>
  <c r="Y512" i="7"/>
  <c r="Y64" i="7"/>
  <c r="Y243" i="7"/>
  <c r="Y583" i="7"/>
  <c r="Y57" i="7"/>
  <c r="Y104" i="7"/>
  <c r="Y286" i="7"/>
  <c r="Y270" i="7"/>
  <c r="Y310" i="7"/>
  <c r="Y327" i="7"/>
  <c r="Y333" i="7"/>
  <c r="Y540" i="7"/>
  <c r="Y572" i="7"/>
  <c r="Y77" i="7"/>
  <c r="Y165" i="7"/>
  <c r="Y273" i="7"/>
  <c r="Y78" i="7"/>
  <c r="Y6" i="7"/>
  <c r="Y562" i="7"/>
  <c r="Y203" i="7"/>
  <c r="Y169" i="7"/>
  <c r="Y357" i="7"/>
  <c r="Y546" i="7"/>
  <c r="Y421" i="7"/>
  <c r="Y465" i="7"/>
  <c r="Y62" i="7"/>
  <c r="Y155" i="7"/>
  <c r="Y201" i="7"/>
  <c r="Y457" i="7"/>
  <c r="Y18" i="7"/>
  <c r="Y537" i="7"/>
  <c r="Y49" i="7"/>
  <c r="Y34" i="7"/>
  <c r="Y258" i="7"/>
  <c r="Y65" i="7"/>
  <c r="Y81" i="7"/>
  <c r="Y341" i="7"/>
  <c r="Y372" i="7"/>
  <c r="Y398" i="7"/>
  <c r="Y26" i="7"/>
  <c r="Y290" i="7"/>
  <c r="Y10" i="7"/>
  <c r="Y87" i="7"/>
  <c r="Y129" i="7"/>
  <c r="Y139" i="7"/>
  <c r="Y79" i="7"/>
  <c r="Y236" i="7"/>
  <c r="Y190" i="7"/>
  <c r="Y299" i="7"/>
  <c r="Y320" i="7"/>
  <c r="Y394" i="7"/>
  <c r="Y378" i="7"/>
  <c r="Y407" i="7"/>
  <c r="Y360" i="7"/>
  <c r="Y390" i="7"/>
  <c r="Y444" i="7"/>
  <c r="Y482" i="7"/>
  <c r="Y494" i="7"/>
  <c r="Y486" i="7"/>
  <c r="Y519" i="7"/>
  <c r="Y460" i="7"/>
  <c r="Y293" i="7"/>
  <c r="Y126" i="7"/>
  <c r="Y287" i="7"/>
  <c r="Y43" i="7"/>
  <c r="Y348" i="7"/>
  <c r="Y522" i="7"/>
  <c r="Y347" i="7"/>
  <c r="Y113" i="7"/>
  <c r="Y363" i="7"/>
  <c r="Y513" i="7"/>
  <c r="Y595" i="7"/>
  <c r="Y217" i="7"/>
  <c r="Y281" i="7"/>
  <c r="Y364" i="7"/>
  <c r="Y68" i="7"/>
  <c r="Y101" i="7"/>
  <c r="Y164" i="7"/>
  <c r="Y557" i="7"/>
  <c r="Y496" i="7"/>
  <c r="Y568" i="7"/>
  <c r="Y559" i="7"/>
  <c r="Y110" i="7"/>
  <c r="Y184" i="7"/>
  <c r="Y28" i="7"/>
  <c r="Y76" i="7"/>
  <c r="Y208" i="7"/>
  <c r="Y250" i="7"/>
  <c r="Y528" i="7"/>
  <c r="Y585" i="7"/>
  <c r="Y118" i="7"/>
  <c r="Y47" i="7"/>
  <c r="Y23" i="7"/>
  <c r="Y194" i="7"/>
  <c r="Y238" i="7"/>
  <c r="Y119" i="7"/>
  <c r="Y262" i="7"/>
  <c r="Y408" i="7"/>
  <c r="Y506" i="7"/>
  <c r="Y458" i="7"/>
  <c r="Y492" i="7"/>
  <c r="Y291" i="7"/>
  <c r="Y478" i="7"/>
  <c r="Y508" i="7"/>
  <c r="Y295" i="7"/>
  <c r="Y16" i="7"/>
  <c r="Y149" i="7"/>
  <c r="Y289" i="7"/>
  <c r="Y383" i="7"/>
  <c r="Y530" i="7"/>
  <c r="Y475" i="7"/>
  <c r="Y122" i="7"/>
  <c r="Y435" i="7"/>
  <c r="Y483" i="7"/>
  <c r="Y227" i="7"/>
  <c r="Y41" i="7"/>
  <c r="Y140" i="7"/>
  <c r="Y316" i="7"/>
  <c r="Y410" i="7"/>
  <c r="Y527" i="7"/>
  <c r="Y584" i="7"/>
  <c r="Y36" i="7"/>
  <c r="Y50" i="7"/>
  <c r="Y158" i="7"/>
  <c r="Y264" i="7"/>
  <c r="Y544"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<sst xmlns="http://schemas.openxmlformats.org/spreadsheetml/2006/main" count="103092" uniqueCount="5642">
  <si>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</si>
  <si>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</si>
  <si>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</si>
  <si>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</si>
  <si>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</si>
  <si>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</si>
  <si>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</si>
  <si>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</si>
  <si>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</si>
  <si>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</si>
  <si>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</si>
  <si>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</si>
  <si>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</si>
  <si>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</si>
  <si>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</si>
  <si>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</si>
  <si>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</si>
  <si>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</si>
  <si>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</si>
  <si>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</si>
  <si>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</si>
  <si>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</si>
  <si>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</si>
  <si>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</si>
  <si>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</si>
  <si>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</si>
  <si>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</si>
  <si>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</si>
  <si>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</si>
  <si>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</si>
  <si>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</si>
  <si>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</si>
  <si>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</si>
  <si>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</si>
  <si>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</si>
  <si>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</si>
  <si>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</si>
  <si>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</si>
  <si>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</si>
  <si>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</si>
  <si>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</si>
  <si>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</si>
  <si>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</si>
  <si>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</si>
  <si>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</si>
  <si>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</si>
  <si>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</si>
  <si>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</si>
  <si>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</si>
  <si>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</si>
  <si>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</si>
  <si>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</si>
  <si>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</si>
  <si>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</si>
  <si>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</si>
  <si>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</si>
  <si>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</si>
  <si>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</si>
  <si>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</si>
  <si>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</si>
  <si>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</si>
  <si>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</si>
  <si>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</si>
  <si>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</si>
  <si>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</si>
  <si>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</si>
  <si>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</si>
  <si>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</si>
  <si>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</si>
  <si>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</si>
  <si>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</si>
  <si>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</si>
  <si>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</si>
  <si>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</si>
  <si>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</si>
  <si>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</si>
  <si>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</si>
  <si>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</si>
  <si>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</si>
  <si>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</si>
  <si>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</si>
  <si>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</si>
  <si>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</si>
  <si>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</si>
  <si>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</si>
  <si>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</si>
  <si>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</si>
  <si>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</si>
  <si>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</si>
  <si>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</si>
  <si>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</si>
  <si>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</si>
  <si>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</si>
  <si>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</si>
  <si>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</si>
  <si>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</si>
  <si>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</si>
  <si>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</si>
  <si>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</si>
  <si>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</si>
  <si>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</si>
  <si>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</si>
  <si>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</si>
  <si>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</si>
  <si>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</si>
  <si>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</si>
  <si>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</si>
  <si>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</si>
  <si>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</si>
  <si>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</si>
  <si>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</si>
  <si>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</si>
  <si>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</si>
  <si>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</si>
  <si>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</si>
  <si>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</si>
  <si>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</si>
  <si>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</si>
  <si>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</si>
  <si>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</si>
  <si>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</si>
  <si>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</si>
  <si>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</si>
  <si>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</si>
  <si>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</si>
  <si>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</si>
  <si>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</si>
  <si>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</si>
  <si>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</si>
  <si>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</si>
  <si>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</si>
  <si>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</si>
  <si>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</si>
  <si>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</si>
  <si>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</si>
  <si>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</si>
  <si>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</si>
  <si>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</si>
  <si>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</si>
  <si>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</si>
  <si>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</si>
  <si>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</si>
  <si>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</si>
  <si>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</si>
  <si>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</si>
  <si>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</si>
  <si>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</si>
  <si>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</si>
  <si>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</si>
  <si>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</si>
  <si>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</si>
  <si>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</si>
  <si>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</si>
  <si>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</si>
  <si>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</si>
  <si>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</si>
  <si>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</si>
  <si>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</si>
  <si>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</si>
  <si>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</si>
  <si>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</si>
  <si>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</si>
  <si>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</si>
  <si>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</si>
  <si>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</si>
  <si>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</si>
  <si>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</si>
  <si>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</si>
  <si>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</si>
  <si>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</si>
  <si>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</si>
  <si>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</si>
  <si>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</si>
  <si>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</si>
  <si>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</si>
  <si>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</si>
  <si>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</si>
  <si>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</si>
  <si>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</si>
  <si>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</si>
  <si>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</si>
  <si>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</si>
  <si>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</si>
  <si>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</si>
  <si>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</si>
  <si>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</si>
  <si>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</si>
  <si>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</si>
  <si>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</si>
  <si>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</si>
  <si>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</si>
  <si>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</si>
  <si>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</si>
  <si>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</si>
  <si>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</si>
  <si>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</si>
  <si>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</si>
  <si>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</si>
  <si>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</si>
  <si>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</si>
  <si>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</si>
  <si>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</si>
  <si>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</si>
  <si>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</si>
  <si>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</si>
  <si>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</si>
  <si>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</si>
  <si>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</si>
  <si>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</si>
  <si>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</si>
  <si>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</si>
  <si>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</si>
  <si>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</si>
  <si>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</si>
  <si>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</si>
  <si>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</si>
  <si>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</si>
  <si>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</si>
  <si>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</si>
  <si>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</si>
  <si>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</si>
  <si>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</si>
  <si>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</si>
  <si>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</si>
  <si>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</si>
  <si>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</si>
  <si>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</si>
  <si>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</si>
  <si>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</si>
  <si>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</si>
  <si>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</si>
  <si>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</si>
  <si>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</si>
  <si>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</si>
  <si>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</si>
  <si>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</si>
  <si>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</si>
  <si>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</si>
  <si>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</si>
  <si>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</si>
  <si>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</si>
  <si>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</si>
  <si>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</si>
  <si>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</si>
  <si>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</si>
  <si>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</si>
  <si>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</si>
  <si>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</si>
  <si>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</si>
  <si>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</si>
  <si>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</si>
  <si>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</si>
  <si>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</si>
  <si>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</si>
  <si>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</si>
  <si>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</si>
  <si>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</si>
  <si>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</si>
  <si>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</si>
  <si>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</si>
  <si>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</si>
  <si>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</si>
  <si>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</si>
  <si>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</si>
  <si>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</si>
  <si>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</si>
  <si>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</si>
  <si>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</si>
  <si>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</si>
  <si>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</si>
  <si>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</si>
  <si>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</si>
  <si>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</si>
  <si>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</si>
  <si>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</si>
  <si>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</si>
  <si>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</si>
  <si>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</si>
  <si>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</si>
  <si>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</si>
  <si>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</si>
  <si>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</si>
  <si>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</si>
  <si>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</si>
  <si>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</si>
  <si>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</si>
  <si>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</si>
  <si>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</si>
  <si>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</si>
  <si>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</si>
  <si>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</si>
  <si>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</si>
  <si>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</si>
  <si>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</si>
  <si>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</si>
  <si>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</si>
  <si>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</si>
  <si>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</si>
  <si>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</si>
  <si>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</si>
  <si>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</si>
  <si>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</si>
  <si>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</si>
  <si>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</si>
  <si>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</si>
  <si>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</si>
  <si>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</si>
  <si>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</si>
  <si>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</si>
  <si>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</si>
  <si>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</si>
  <si>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</si>
  <si>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</si>
  <si>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</si>
  <si>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</si>
  <si>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</si>
  <si>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</si>
  <si>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</si>
  <si>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</si>
  <si>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</si>
  <si>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</si>
  <si>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</si>
  <si>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</si>
  <si>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</si>
  <si>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</si>
  <si>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</si>
  <si>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</si>
  <si>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</si>
  <si>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</si>
  <si>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</si>
  <si>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</si>
  <si>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</si>
  <si>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</si>
  <si>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</si>
  <si>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</si>
  <si>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</si>
  <si>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</si>
  <si>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</si>
  <si>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</si>
  <si>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</si>
  <si>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</si>
  <si>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</si>
  <si>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</si>
  <si>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</si>
  <si>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</si>
  <si>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</si>
  <si>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</si>
  <si>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</si>
  <si>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</si>
  <si>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</si>
  <si>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</si>
  <si>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</si>
  <si>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</si>
  <si>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</si>
  <si>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</si>
  <si>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</si>
  <si>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</si>
  <si>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</si>
  <si>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</si>
  <si>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</si>
  <si>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</si>
  <si>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</si>
  <si>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</si>
  <si>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</si>
  <si>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</si>
  <si>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</si>
  <si>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</si>
  <si>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</si>
  <si>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</si>
  <si>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</si>
  <si>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</si>
  <si>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</si>
  <si>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</si>
  <si>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</si>
  <si>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</si>
  <si>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</si>
  <si>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</si>
  <si>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</si>
  <si>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</si>
  <si>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</si>
  <si>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</si>
  <si>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</si>
  <si>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</si>
  <si>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</si>
  <si>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</si>
  <si>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</si>
  <si>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</si>
  <si>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</si>
  <si>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</si>
  <si>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</si>
  <si>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</si>
  <si>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</si>
  <si>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</si>
  <si>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</si>
  <si>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</si>
  <si>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</si>
  <si>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</si>
  <si>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</si>
  <si>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</si>
  <si>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</si>
  <si>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</si>
  <si>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</si>
  <si>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</si>
  <si>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</si>
  <si>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</si>
  <si>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</si>
  <si>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</si>
  <si>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</si>
  <si>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</si>
  <si>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</si>
  <si>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</si>
  <si>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</si>
  <si>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</si>
  <si>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</si>
  <si>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</si>
  <si>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</si>
  <si>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</si>
  <si>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</si>
  <si>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</si>
  <si>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</si>
  <si>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</si>
  <si>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</si>
  <si>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</si>
  <si>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</si>
  <si>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</si>
  <si>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</si>
  <si>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</si>
  <si>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</si>
  <si>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</si>
  <si>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</si>
  <si>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</si>
  <si>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</si>
  <si>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</si>
  <si>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</si>
  <si>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</si>
  <si>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</si>
  <si>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</si>
  <si>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</si>
  <si>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</si>
  <si>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</si>
  <si>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</si>
  <si>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</si>
  <si>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</si>
  <si>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</si>
  <si>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</si>
  <si>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</si>
  <si>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</si>
  <si>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</si>
  <si>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</si>
  <si>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</si>
  <si>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</si>
  <si>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</si>
  <si>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</si>
  <si>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</si>
  <si>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</si>
  <si>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</si>
  <si>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</si>
  <si>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</si>
  <si>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</si>
  <si>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</si>
  <si>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</si>
  <si>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</si>
  <si>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</si>
  <si>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</si>
  <si>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</si>
  <si>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</si>
  <si>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</si>
  <si>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</si>
  <si>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</si>
  <si>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</si>
  <si>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</si>
  <si>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</si>
  <si>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</si>
  <si>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</si>
  <si>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</si>
  <si>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</si>
  <si>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</si>
  <si>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</si>
  <si>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</si>
  <si>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</si>
  <si>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</si>
  <si>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</si>
  <si>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</si>
  <si>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</si>
  <si>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</si>
  <si>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</si>
  <si>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</si>
  <si>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</si>
  <si>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</si>
  <si>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</si>
  <si>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</si>
  <si>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</si>
  <si>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</si>
  <si>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</si>
  <si>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</si>
  <si>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</si>
  <si>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</si>
  <si>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</si>
  <si>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</si>
  <si>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</si>
  <si>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</si>
  <si>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</si>
  <si>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</si>
  <si>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</si>
  <si>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</si>
  <si>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</si>
  <si>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</si>
  <si>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</si>
  <si>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</si>
  <si>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</si>
  <si>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</si>
  <si>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</si>
  <si>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</si>
  <si>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</si>
  <si>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</si>
  <si>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</si>
  <si>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</si>
  <si>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</si>
  <si>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</si>
  <si>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</si>
  <si>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</si>
  <si>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</si>
  <si>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</si>
  <si>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</si>
  <si>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</si>
  <si>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</si>
  <si>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</si>
  <si>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</si>
  <si>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</si>
  <si>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</si>
  <si>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</si>
  <si>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</si>
  <si>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</si>
  <si>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</si>
  <si>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</si>
  <si>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</si>
  <si>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</si>
  <si>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</si>
  <si>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</si>
  <si>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</si>
  <si>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</si>
  <si>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</si>
  <si>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</si>
  <si>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</si>
  <si>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</si>
  <si>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</si>
  <si>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</si>
  <si>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</si>
  <si>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</si>
  <si>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</si>
  <si>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</si>
  <si>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</si>
  <si>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</si>
  <si>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</si>
  <si>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</si>
  <si>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</si>
  <si>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</si>
  <si>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</si>
  <si>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</si>
  <si>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</si>
  <si>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</si>
  <si>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</si>
  <si>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</si>
  <si>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</si>
  <si>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</si>
  <si>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</si>
  <si>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</si>
  <si>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</si>
  <si>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</si>
  <si>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</si>
  <si>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</si>
  <si>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</si>
  <si>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</si>
  <si>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</si>
  <si>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</si>
  <si>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</si>
  <si>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</si>
  <si>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</si>
  <si>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</si>
  <si>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</si>
  <si>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</si>
  <si>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</si>
  <si>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</si>
  <si>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</si>
  <si>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</si>
  <si>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</si>
  <si>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</si>
  <si>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</si>
  <si>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</si>
  <si>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</si>
  <si>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</si>
  <si>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</si>
  <si>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</si>
  <si>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</si>
  <si>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</si>
  <si>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</si>
  <si>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</si>
  <si>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</si>
  <si>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</si>
  <si>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</si>
  <si>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</si>
  <si>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</si>
  <si>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</si>
  <si>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</si>
  <si>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</si>
  <si>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</si>
  <si>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</si>
  <si>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</si>
  <si>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</si>
  <si>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</si>
  <si>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</si>
  <si>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</si>
  <si>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</si>
  <si>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</si>
  <si>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</si>
  <si>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</si>
  <si>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</si>
  <si>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</si>
  <si>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</si>
  <si>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</si>
  <si>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</si>
  <si>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</si>
  <si>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</si>
  <si>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</si>
  <si>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</si>
  <si>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</si>
  <si>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</si>
  <si>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</si>
  <si>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</si>
  <si>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</si>
  <si>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</si>
  <si>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</si>
  <si>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</si>
  <si>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</si>
  <si>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</si>
  <si>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</si>
  <si>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</si>
  <si>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</si>
  <si>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</si>
  <si>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</si>
  <si>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</si>
  <si>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</si>
  <si>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</si>
  <si>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</si>
  <si>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</si>
  <si>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</si>
  <si>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</si>
  <si>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</si>
  <si>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</si>
  <si>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</si>
  <si>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</si>
  <si>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</si>
  <si>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</si>
  <si>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</si>
  <si>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</si>
  <si>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</si>
  <si>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</si>
  <si>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</si>
  <si>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</si>
  <si>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</si>
  <si>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</si>
  <si>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</si>
  <si>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</si>
  <si>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</si>
  <si>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</si>
  <si>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</si>
  <si>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</si>
  <si>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</si>
  <si>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</si>
  <si>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</si>
  <si>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</si>
  <si>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</si>
  <si>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</si>
  <si>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</si>
  <si>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</si>
  <si>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</si>
  <si>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</si>
  <si>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</si>
  <si>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</si>
  <si>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</si>
  <si>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</si>
  <si>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</si>
  <si>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</si>
  <si>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</si>
  <si>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</si>
  <si>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</si>
  <si>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</si>
  <si>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</si>
  <si>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</si>
  <si>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</si>
  <si>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</si>
  <si>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</si>
  <si>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</si>
  <si>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</si>
  <si>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</si>
  <si>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</si>
  <si>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</si>
  <si>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</si>
  <si>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</si>
  <si>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</si>
  <si>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</si>
  <si>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</si>
  <si>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</si>
  <si>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</si>
  <si>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</si>
  <si>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</si>
  <si>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</si>
  <si>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</si>
  <si>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</si>
  <si>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</si>
  <si>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</si>
  <si>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</si>
  <si>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</si>
  <si>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</si>
  <si>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</si>
  <si>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</si>
  <si>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</si>
  <si>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</si>
  <si>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</si>
  <si>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</si>
  <si>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</si>
  <si>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</si>
  <si>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</si>
  <si>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</si>
  <si>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</si>
  <si>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</si>
  <si>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</si>
  <si>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</si>
  <si>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</si>
  <si>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</si>
  <si>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</si>
  <si>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</si>
  <si>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</si>
  <si>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</si>
  <si>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</si>
  <si>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</si>
  <si>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</si>
  <si>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</si>
  <si>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</si>
  <si>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</si>
  <si>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</si>
  <si>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</si>
  <si>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</si>
  <si>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</si>
  <si>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</si>
  <si>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</si>
  <si>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</si>
  <si>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</si>
  <si>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</si>
  <si>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</si>
  <si>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</si>
  <si>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</si>
  <si>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</si>
  <si>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</si>
  <si>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</si>
  <si>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</si>
  <si>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</si>
  <si>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</si>
  <si>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</si>
  <si>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</si>
  <si>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</si>
  <si>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</si>
  <si>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</si>
  <si>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</si>
  <si>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</si>
  <si>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</si>
  <si>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</si>
  <si>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</si>
  <si>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</si>
  <si>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</si>
  <si>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</si>
  <si>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</si>
  <si>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</si>
  <si>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</si>
  <si>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</si>
  <si>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</si>
  <si>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</si>
  <si>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</si>
  <si>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</si>
  <si>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</si>
  <si>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</si>
  <si>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</si>
  <si>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</si>
  <si>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</si>
  <si>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</si>
  <si>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</si>
  <si>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</si>
  <si>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</si>
  <si>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</si>
  <si>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</si>
  <si>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</si>
  <si>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</si>
  <si>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</si>
  <si>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</si>
  <si>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</si>
  <si>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</si>
  <si>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</si>
  <si>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</si>
  <si>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</si>
  <si>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</si>
  <si>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</si>
  <si>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</si>
  <si>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</si>
  <si>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</si>
  <si>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</si>
  <si>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</si>
  <si>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</si>
  <si>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</si>
  <si>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</si>
  <si>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</si>
  <si>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</si>
  <si>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</si>
  <si>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</si>
  <si>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</si>
  <si>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</si>
  <si>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</si>
  <si>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</si>
  <si>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</si>
  <si>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</si>
  <si>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</si>
  <si>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</si>
  <si>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</si>
  <si>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</si>
  <si>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</si>
  <si>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</si>
  <si>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</si>
  <si>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</si>
  <si>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</si>
  <si>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</si>
  <si>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</si>
  <si>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</si>
  <si>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</si>
  <si>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</si>
  <si>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</si>
  <si>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</si>
  <si>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</si>
  <si>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</si>
  <si>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</si>
  <si>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</si>
  <si>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</si>
  <si>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</si>
  <si>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</si>
  <si>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</si>
  <si>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</si>
  <si>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</si>
  <si>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</si>
  <si>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</si>
  <si>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</si>
  <si>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</si>
  <si>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</si>
  <si>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</si>
  <si>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</si>
  <si>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</si>
  <si>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</si>
  <si>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</si>
  <si>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</si>
  <si>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</si>
  <si>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</si>
  <si>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</si>
  <si>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</si>
  <si>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</si>
  <si>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</si>
  <si>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</si>
  <si>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</si>
  <si>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</si>
  <si>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</si>
  <si>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</si>
  <si>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</si>
  <si>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</si>
  <si>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</si>
  <si>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</si>
  <si>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</si>
  <si>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</si>
  <si>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</si>
  <si>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</si>
  <si>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</si>
  <si>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</si>
  <si>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</si>
  <si>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</si>
  <si>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</si>
  <si>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</si>
  <si>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</si>
  <si>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</si>
  <si>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</si>
  <si>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</si>
  <si>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</si>
  <si>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</si>
  <si>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</si>
  <si>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</si>
  <si>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</si>
  <si>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</si>
  <si>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</si>
  <si>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</si>
  <si>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</si>
  <si>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</si>
  <si>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</si>
  <si>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</si>
  <si>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</si>
  <si>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</si>
  <si>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</si>
  <si>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</si>
  <si>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</si>
  <si>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</si>
  <si>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</si>
  <si>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</si>
  <si>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</si>
  <si>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</si>
  <si>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</si>
  <si>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</si>
  <si>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</si>
  <si>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</si>
  <si>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</si>
  <si>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</si>
  <si>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</si>
  <si>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</si>
  <si>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</si>
  <si>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</si>
  <si>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</si>
  <si>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</si>
  <si>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</si>
  <si>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</si>
  <si>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</si>
  <si>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</si>
  <si>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</si>
  <si>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</si>
  <si>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</si>
  <si>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</si>
  <si>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</si>
  <si>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</si>
  <si>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</si>
  <si>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</si>
  <si>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</si>
  <si>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</si>
  <si>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</si>
  <si>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</si>
  <si>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</si>
  <si>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</si>
  <si>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</si>
  <si>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</si>
  <si>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</si>
  <si>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</si>
  <si>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</si>
  <si>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</si>
  <si>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</si>
  <si>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</si>
  <si>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</si>
  <si>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</si>
  <si>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</si>
  <si>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</si>
  <si>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</si>
  <si>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</si>
  <si>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</si>
  <si>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</si>
  <si>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</si>
  <si>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</si>
  <si>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</si>
  <si>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</si>
  <si>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</si>
  <si>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</si>
  <si>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</si>
  <si>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</si>
  <si>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</si>
  <si>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</si>
  <si>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</si>
  <si>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</si>
  <si>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</si>
  <si>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</si>
  <si>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</si>
  <si>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</si>
  <si>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</si>
  <si>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</si>
  <si>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</si>
  <si>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</si>
  <si>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</si>
  <si>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</si>
  <si>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</si>
  <si>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</si>
  <si>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</si>
  <si>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</si>
  <si>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</si>
  <si>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</si>
  <si>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</si>
  <si>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</si>
  <si>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</si>
  <si>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</si>
  <si>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</si>
  <si>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</si>
  <si>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</si>
  <si>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</si>
  <si>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</si>
  <si>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</si>
  <si>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</si>
  <si>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</si>
  <si>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</si>
  <si>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</si>
  <si>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</si>
  <si>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</si>
  <si>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</si>
  <si>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</si>
  <si>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</si>
  <si>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</si>
  <si>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</si>
  <si>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</si>
  <si>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</si>
  <si>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</si>
  <si>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</si>
  <si>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</si>
  <si>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</si>
  <si>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</si>
  <si>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</si>
  <si>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</si>
  <si>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</si>
  <si>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</si>
  <si>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</si>
  <si>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</si>
  <si>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</si>
  <si>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</si>
  <si>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</si>
  <si>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</si>
  <si>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</si>
  <si>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</si>
  <si>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</si>
  <si>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</si>
  <si>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</si>
  <si>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</si>
  <si>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</si>
  <si>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</si>
  <si>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</si>
  <si>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</si>
  <si>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</si>
  <si>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</si>
  <si>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</si>
  <si>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</si>
  <si>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</si>
  <si>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</si>
  <si>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</si>
  <si>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</si>
  <si>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</si>
  <si>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</si>
  <si>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</si>
  <si>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</si>
  <si>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</si>
  <si>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</si>
  <si>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</si>
  <si>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</si>
  <si>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</si>
  <si>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</si>
  <si>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</si>
  <si>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</si>
  <si>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</si>
  <si>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</si>
  <si>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</si>
  <si>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</si>
  <si>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</si>
  <si>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</si>
  <si>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</si>
  <si>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</si>
  <si>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</si>
  <si>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</si>
  <si>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</si>
  <si>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</si>
  <si>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</si>
  <si>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</si>
  <si>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</si>
  <si>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</si>
  <si>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</si>
  <si>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</si>
  <si>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</si>
  <si>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</si>
  <si>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</si>
  <si>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</si>
  <si>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</si>
  <si>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</si>
  <si>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</si>
  <si>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</si>
  <si>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</si>
  <si>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</si>
  <si>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</si>
  <si>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</si>
  <si>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</si>
  <si>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</si>
  <si>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</si>
  <si>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</si>
  <si>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</si>
  <si>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</si>
  <si>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</si>
  <si>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</si>
  <si>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</si>
  <si>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</si>
  <si>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</si>
  <si>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</si>
  <si>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</si>
  <si>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</si>
  <si>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</si>
  <si>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</si>
  <si>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</si>
  <si>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</si>
  <si>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</si>
  <si>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</si>
  <si>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</si>
  <si>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</si>
  <si>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</si>
  <si>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</si>
  <si>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</si>
  <si>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</si>
  <si>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</si>
  <si>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</si>
  <si>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</si>
  <si>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</si>
  <si>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</si>
  <si>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</si>
  <si>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</si>
  <si>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</si>
  <si>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</si>
  <si>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</si>
  <si>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</si>
  <si>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</si>
  <si>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</si>
  <si>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</si>
  <si>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</si>
  <si>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</si>
  <si>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</si>
  <si>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</si>
  <si>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</si>
  <si>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</si>
  <si>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</si>
  <si>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</si>
  <si>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</si>
  <si>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</si>
  <si>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</si>
  <si>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</si>
  <si>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</si>
  <si>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</si>
  <si>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</si>
  <si>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</si>
  <si>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</si>
  <si>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</si>
  <si>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</si>
  <si>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</si>
  <si>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</si>
  <si>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</si>
  <si>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</si>
  <si>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</si>
  <si>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</si>
  <si>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</si>
  <si>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</si>
  <si>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</si>
  <si>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</si>
  <si>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</si>
  <si>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</si>
  <si>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</si>
  <si>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</si>
  <si>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</si>
  <si>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</si>
  <si>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</si>
  <si>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</si>
  <si>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</si>
  <si>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</si>
  <si>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</si>
  <si>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</si>
  <si>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</si>
  <si>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</si>
  <si>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</si>
  <si>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</si>
  <si>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</si>
  <si>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</si>
  <si>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</si>
  <si>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</si>
  <si>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</si>
  <si>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</si>
  <si>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</si>
  <si>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</si>
  <si>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</si>
  <si>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</si>
  <si>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</si>
  <si>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</si>
  <si>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</si>
  <si>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</si>
  <si>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</si>
  <si>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</si>
  <si>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</si>
  <si>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</si>
  <si>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</si>
  <si>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</si>
  <si>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</si>
  <si>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</si>
  <si>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</si>
  <si>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</si>
  <si>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</si>
  <si>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</si>
  <si>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</si>
  <si>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</si>
  <si>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</si>
  <si>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</si>
  <si>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</si>
  <si>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</si>
  <si>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</si>
  <si>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</si>
  <si>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</si>
  <si>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</si>
  <si>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</si>
  <si>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</si>
  <si>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</si>
  <si>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</si>
  <si>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</si>
  <si>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</si>
  <si>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</si>
  <si>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</si>
  <si>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</si>
  <si>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</si>
  <si>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</si>
  <si>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</si>
  <si>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</si>
  <si>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</si>
  <si>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</si>
  <si>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</si>
  <si>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</si>
  <si>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</si>
  <si>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</si>
  <si>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</si>
  <si>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</si>
  <si>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</si>
  <si>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</si>
  <si>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</si>
  <si>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</si>
  <si>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</si>
  <si>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</si>
  <si>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</si>
  <si>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</si>
  <si>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</si>
  <si>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</si>
  <si>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</si>
  <si>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</si>
  <si>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</si>
  <si>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</si>
  <si>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</si>
  <si>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</si>
  <si>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</si>
  <si>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</si>
  <si>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</si>
  <si>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</si>
  <si>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</si>
  <si>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</si>
  <si>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</si>
  <si>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</si>
  <si>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</si>
  <si>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</si>
  <si>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</si>
  <si>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</si>
  <si>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</si>
  <si>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</si>
  <si>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</si>
  <si>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</si>
  <si>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</si>
  <si>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</si>
  <si>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</si>
  <si>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</si>
  <si>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</si>
  <si>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</si>
  <si>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</si>
  <si>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</si>
  <si>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</si>
  <si>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</si>
  <si>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</si>
  <si>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</si>
  <si>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</si>
  <si>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</si>
  <si>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</si>
  <si>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</si>
  <si>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</si>
  <si>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</si>
  <si>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</si>
  <si>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</si>
  <si>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</si>
  <si>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</si>
  <si>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</si>
  <si>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</si>
  <si>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</si>
  <si>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</si>
  <si>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</si>
  <si>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</si>
  <si>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</si>
  <si>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</si>
  <si>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</si>
  <si>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</si>
  <si>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</si>
  <si>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</si>
  <si>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</si>
  <si>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</si>
  <si>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</si>
  <si>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</si>
  <si>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</si>
  <si>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</si>
  <si>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</si>
  <si>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</si>
  <si>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</si>
  <si>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</si>
  <si>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</si>
  <si>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</si>
  <si>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</si>
  <si>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</si>
  <si>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</si>
  <si>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</si>
  <si>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</si>
  <si>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</si>
  <si>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</si>
  <si>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</si>
  <si>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</si>
  <si>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</si>
  <si>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</si>
  <si>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</si>
  <si>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</si>
  <si>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</si>
  <si>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</si>
  <si>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</si>
  <si>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</si>
  <si>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</si>
  <si>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</si>
  <si>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</si>
  <si>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</si>
  <si>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</si>
  <si>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</si>
  <si>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</si>
  <si>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</si>
  <si>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</si>
  <si>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</si>
  <si>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</si>
  <si>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</si>
  <si>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</si>
  <si>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</si>
  <si>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</si>
  <si>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</si>
  <si>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</si>
  <si>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</si>
  <si>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</si>
  <si>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</si>
  <si>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</si>
  <si>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</si>
  <si>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</si>
  <si>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</si>
  <si>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</si>
  <si>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</si>
  <si>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</si>
  <si>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</si>
  <si>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</si>
  <si>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</si>
  <si>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</si>
  <si>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</si>
  <si>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</si>
  <si>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</si>
  <si>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</si>
  <si>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</si>
  <si>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</si>
  <si>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</si>
  <si>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</si>
  <si>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</si>
  <si>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</si>
  <si>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</si>
  <si>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</si>
  <si>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</si>
  <si>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</si>
  <si>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</si>
  <si>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</si>
  <si>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</si>
  <si>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</si>
  <si>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</si>
  <si>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</si>
  <si>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</si>
  <si>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</si>
  <si>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</si>
  <si>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</si>
  <si>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</si>
  <si>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</si>
  <si>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</si>
  <si>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</si>
  <si>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</si>
  <si>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</si>
  <si>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</si>
  <si>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</si>
  <si>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</si>
  <si>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</si>
  <si>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</si>
  <si>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</si>
  <si>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</si>
  <si>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</si>
  <si>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</si>
  <si>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</si>
  <si>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</si>
  <si>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</si>
  <si>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</si>
  <si>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</si>
  <si>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</si>
  <si>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</si>
  <si>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</si>
  <si>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</si>
  <si>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</si>
  <si>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</si>
  <si>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</si>
  <si>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</si>
  <si>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</si>
  <si>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</si>
  <si>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</si>
  <si>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</si>
  <si>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</si>
  <si>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</si>
  <si>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</si>
  <si>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</si>
  <si>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</si>
  <si>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</si>
  <si>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</si>
  <si>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</si>
  <si>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</si>
  <si>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</si>
  <si>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</si>
  <si>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</si>
  <si>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</si>
  <si>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</si>
  <si>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</si>
  <si>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</si>
  <si>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</si>
  <si>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</si>
  <si>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</si>
  <si>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</si>
  <si>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</si>
  <si>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</si>
  <si>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</si>
  <si>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</si>
  <si>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</si>
  <si>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</si>
  <si>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</si>
  <si>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</si>
  <si>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</si>
  <si>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</si>
  <si>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</si>
  <si>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</si>
  <si>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</si>
  <si>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</si>
  <si>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</si>
  <si>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</si>
  <si>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</si>
  <si>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</si>
  <si>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</si>
  <si>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</si>
  <si>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</si>
  <si>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</si>
  <si>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</si>
  <si>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</si>
  <si>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</si>
  <si>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</si>
  <si>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</si>
  <si>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</si>
  <si>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</si>
  <si>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</si>
  <si>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</si>
  <si>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</si>
  <si>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</si>
  <si>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</si>
  <si>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</si>
  <si>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</si>
  <si>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</si>
  <si>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</si>
  <si>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</si>
  <si>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</si>
  <si>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</si>
  <si>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</si>
  <si>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</si>
  <si>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</si>
  <si>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</si>
  <si>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</si>
  <si>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</si>
  <si>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</si>
  <si>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</si>
  <si>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</si>
  <si>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</si>
  <si>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</si>
  <si>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</si>
  <si>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</si>
  <si>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</si>
  <si>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</si>
  <si>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</si>
  <si>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</si>
  <si>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</si>
  <si>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</si>
  <si>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</si>
  <si>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</si>
  <si>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</si>
  <si>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</si>
  <si>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</si>
  <si>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</si>
  <si>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</si>
  <si>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</si>
  <si>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</si>
  <si>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</si>
  <si>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</si>
  <si>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</si>
  <si>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</si>
  <si>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</si>
  <si>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</si>
  <si>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</si>
  <si>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</si>
  <si>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</si>
  <si>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</si>
  <si>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</si>
  <si>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</si>
  <si>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</si>
  <si>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</si>
  <si>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</si>
  <si>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</si>
  <si>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</si>
  <si>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</si>
  <si>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</si>
  <si>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</si>
  <si>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</si>
  <si>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</si>
  <si>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</si>
  <si>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</si>
  <si>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</si>
  <si>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</si>
  <si>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</si>
  <si>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</si>
  <si>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</si>
  <si>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</si>
  <si>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</si>
  <si>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</si>
  <si>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</si>
  <si>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</si>
  <si>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</si>
  <si>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</si>
  <si>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</si>
  <si>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</si>
  <si>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</si>
  <si>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</si>
  <si>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</si>
  <si>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</si>
  <si>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</si>
  <si>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</si>
  <si>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</si>
  <si>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</si>
  <si>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</si>
  <si>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</si>
  <si>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</si>
  <si>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</si>
  <si>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</si>
  <si>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</si>
  <si>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</si>
  <si>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</si>
  <si>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</si>
  <si>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</si>
  <si>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</si>
  <si>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</si>
  <si>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</si>
  <si>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</si>
  <si>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</si>
  <si>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</si>
  <si>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</si>
  <si>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</si>
  <si>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</si>
  <si>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</si>
  <si>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</si>
  <si>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</si>
  <si>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</si>
  <si>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</si>
  <si>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</si>
  <si>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</si>
  <si>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</si>
  <si>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</si>
  <si>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</si>
  <si>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</si>
  <si>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</si>
  <si>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</si>
  <si>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</si>
  <si>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</si>
  <si>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</si>
  <si>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</si>
  <si>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</si>
  <si>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</si>
  <si>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</si>
  <si>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</si>
  <si>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</si>
  <si>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</si>
  <si>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</si>
  <si>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</si>
  <si>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</si>
  <si>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</si>
  <si>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</si>
  <si>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</si>
  <si>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</si>
  <si>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</si>
  <si>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</si>
  <si>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</si>
  <si>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</si>
  <si>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</si>
  <si>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</si>
  <si>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</si>
  <si>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</si>
  <si>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</si>
  <si>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</si>
  <si>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</si>
  <si>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</si>
  <si>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</si>
  <si>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</si>
  <si>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</si>
  <si>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</si>
  <si>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</si>
  <si>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</si>
  <si>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</si>
  <si>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</si>
  <si>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</si>
  <si>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</si>
  <si>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</si>
  <si>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</si>
  <si>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</si>
  <si>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</si>
  <si>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</si>
  <si>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</si>
  <si>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</si>
  <si>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</si>
  <si>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</si>
  <si>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</si>
  <si>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</si>
  <si>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</si>
  <si>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</si>
  <si>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</si>
  <si>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</si>
  <si>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</si>
  <si>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</si>
  <si>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</si>
  <si>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</si>
  <si>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</si>
  <si>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</si>
  <si>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</si>
  <si>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</si>
  <si>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</si>
  <si>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</si>
  <si>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</si>
  <si>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</si>
  <si>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</si>
  <si>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</si>
  <si>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</si>
  <si>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</si>
  <si>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</si>
  <si>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</si>
  <si>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</si>
  <si>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</si>
  <si>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</si>
  <si>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</si>
  <si>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</si>
  <si>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</si>
  <si>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</si>
  <si>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</si>
  <si>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</si>
  <si>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</si>
  <si>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</si>
  <si>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</si>
  <si>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</si>
  <si>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</si>
  <si>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</si>
  <si>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</si>
  <si>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</si>
  <si>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</si>
  <si>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</si>
  <si>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</si>
  <si>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</si>
  <si>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</si>
  <si>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</si>
  <si>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</si>
  <si>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</si>
  <si>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</si>
  <si>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</si>
  <si>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</si>
  <si>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</si>
  <si>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</si>
  <si>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</si>
  <si>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</si>
  <si>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</si>
  <si>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</si>
  <si>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</si>
  <si>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</si>
  <si>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</si>
  <si>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</si>
  <si>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</si>
  <si>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</si>
  <si>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</si>
  <si>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</si>
  <si>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</si>
  <si>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</si>
  <si>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</si>
  <si>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</si>
  <si>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</si>
  <si>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</si>
  <si>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</si>
  <si>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</si>
  <si>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</si>
  <si>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</si>
  <si>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</si>
  <si>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</si>
  <si>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</si>
  <si>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</si>
  <si>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</si>
  <si>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</si>
  <si>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</si>
  <si>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</si>
  <si>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</si>
  <si>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</si>
  <si>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</si>
  <si>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</si>
  <si>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</si>
  <si>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</si>
  <si>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</si>
  <si>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</si>
  <si>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</si>
  <si>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</si>
  <si>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</si>
  <si>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</si>
  <si>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</si>
  <si>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</si>
  <si>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</si>
  <si>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</si>
  <si>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</si>
  <si>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</si>
  <si>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</si>
  <si>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</si>
  <si>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</si>
  <si>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</si>
  <si>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</si>
  <si>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</si>
  <si>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</si>
  <si>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</si>
  <si>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</si>
  <si>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</si>
  <si>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</si>
  <si>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</si>
  <si>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</si>
  <si>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</si>
  <si>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</si>
  <si>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</si>
  <si>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</si>
  <si>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</si>
  <si>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</si>
  <si>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</si>
  <si>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</si>
  <si>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</si>
  <si>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</si>
  <si>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</si>
  <si>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</si>
  <si>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</si>
  <si>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</si>
  <si>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</si>
  <si>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</si>
  <si>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</si>
  <si>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</si>
  <si>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</si>
  <si>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</si>
  <si>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</si>
  <si>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</si>
  <si>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</si>
  <si>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</si>
  <si>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</si>
  <si>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</si>
  <si>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</si>
  <si>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</si>
  <si>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</si>
  <si>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</si>
  <si>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</si>
  <si>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</si>
  <si>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</si>
  <si>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</si>
  <si>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</si>
  <si>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</si>
  <si>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</si>
  <si>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</si>
  <si>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</si>
  <si>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</si>
  <si>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</si>
  <si>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</si>
  <si>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</si>
  <si>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</si>
  <si>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</si>
  <si>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</si>
  <si>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</si>
  <si>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</si>
  <si>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</si>
  <si>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</si>
  <si>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</si>
  <si>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</si>
  <si>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</si>
  <si>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</si>
  <si>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</si>
  <si>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</si>
  <si>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</si>
  <si>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</si>
  <si>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</si>
  <si>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</si>
  <si>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</si>
  <si>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</si>
  <si>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</si>
  <si>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</si>
  <si>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</si>
  <si>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</si>
  <si>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</si>
  <si>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</si>
  <si>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</si>
  <si>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</si>
  <si>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</si>
  <si>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</si>
  <si>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</si>
  <si>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</si>
  <si>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</si>
  <si>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</si>
  <si>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</si>
  <si>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</si>
  <si>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</si>
  <si>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</si>
  <si>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</si>
  <si>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</si>
  <si>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</si>
  <si>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</si>
  <si>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</si>
  <si>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</si>
  <si>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</si>
  <si>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</si>
  <si>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</si>
  <si>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</si>
  <si>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</si>
  <si>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</si>
  <si>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</si>
  <si>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</si>
  <si>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</si>
  <si>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</si>
  <si>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</si>
  <si>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</si>
  <si>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</si>
  <si>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</si>
  <si>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</si>
  <si>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</si>
  <si>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</si>
  <si>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</si>
  <si>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</si>
  <si>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</si>
  <si>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</si>
  <si>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</si>
  <si>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</si>
  <si>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</si>
  <si>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</si>
  <si>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</si>
  <si>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</si>
  <si>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</si>
  <si>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</si>
  <si>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</si>
  <si>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</si>
  <si>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</si>
  <si>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</si>
  <si>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</si>
  <si>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</si>
  <si>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</si>
  <si>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</si>
  <si>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</si>
  <si>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</si>
  <si>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</si>
  <si>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</si>
  <si>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</si>
  <si>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</si>
  <si>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</si>
  <si>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</si>
  <si>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</si>
  <si>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</si>
  <si>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</si>
  <si>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</si>
  <si>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</si>
  <si>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</si>
  <si>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</si>
  <si>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</si>
  <si>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</si>
  <si>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</si>
  <si>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</si>
  <si>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</si>
  <si>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</si>
  <si>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</si>
  <si>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</si>
  <si>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</si>
  <si>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</si>
  <si>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</si>
  <si>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</si>
  <si>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</si>
  <si>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</si>
  <si>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</si>
  <si>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</si>
  <si>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</si>
  <si>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</si>
  <si>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</si>
  <si>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</si>
  <si>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</si>
  <si>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</si>
  <si>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</si>
  <si>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</si>
  <si>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</si>
  <si>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</si>
  <si>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</si>
  <si>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</si>
  <si>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</si>
  <si>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</si>
  <si>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</si>
  <si>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</si>
  <si>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</si>
  <si>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</si>
  <si>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</si>
  <si>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</si>
  <si>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</si>
  <si>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</si>
  <si>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</si>
  <si>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</si>
  <si>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</si>
  <si>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</si>
  <si>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</si>
  <si>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</si>
  <si>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</si>
  <si>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</si>
  <si>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</si>
  <si>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</si>
  <si>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</si>
  <si>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</si>
  <si>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</si>
  <si>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</si>
  <si>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</si>
  <si>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</si>
  <si>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</si>
  <si>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</si>
  <si>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</si>
  <si>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</si>
  <si>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</si>
  <si>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</si>
  <si>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</si>
  <si>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</si>
  <si>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</si>
  <si>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</si>
  <si>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</si>
  <si>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</si>
  <si>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</si>
  <si>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</si>
  <si>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</si>
  <si>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</si>
  <si>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</si>
  <si>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</si>
  <si>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</si>
  <si>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</si>
  <si>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</si>
  <si>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</si>
  <si>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</si>
  <si>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</si>
  <si>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</si>
  <si>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</si>
  <si>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</si>
  <si>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</si>
  <si>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</si>
  <si>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</si>
  <si>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</si>
  <si>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</si>
  <si>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</si>
  <si>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</si>
  <si>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</si>
  <si>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</si>
  <si>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</si>
  <si>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</si>
  <si>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</si>
  <si>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</si>
  <si>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</si>
  <si>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</si>
  <si>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</si>
  <si>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</si>
  <si>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</si>
  <si>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</si>
  <si>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</si>
  <si>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</si>
  <si>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</si>
  <si>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</si>
  <si>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</si>
  <si>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</si>
  <si>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</si>
  <si>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</si>
  <si>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</si>
  <si>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</si>
  <si>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</si>
  <si>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</si>
  <si>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</si>
  <si>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</si>
  <si>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</si>
  <si>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</si>
  <si>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</si>
  <si>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</si>
  <si>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</si>
  <si>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</si>
  <si>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</si>
  <si>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</si>
  <si>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</si>
  <si>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</si>
  <si>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</si>
  <si>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</si>
  <si>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</si>
  <si>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</si>
  <si>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</si>
  <si>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</si>
  <si>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</si>
  <si>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</si>
  <si>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</si>
  <si>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</si>
  <si>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</si>
  <si>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</si>
  <si>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</si>
  <si>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</si>
  <si>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</si>
  <si>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</si>
  <si>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</si>
  <si>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</si>
  <si>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</si>
  <si>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</si>
  <si>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</si>
  <si>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</si>
  <si>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</si>
  <si>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</si>
  <si>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</si>
  <si>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</si>
  <si>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</si>
  <si>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</si>
  <si>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</si>
  <si>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</si>
  <si>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</si>
  <si>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</si>
  <si>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</si>
  <si>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</si>
  <si>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</si>
  <si>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</si>
  <si>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</si>
  <si>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</si>
  <si>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</si>
  <si>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</si>
  <si>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</si>
  <si>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</si>
  <si>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</si>
  <si>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</si>
  <si>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</si>
  <si>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</si>
  <si>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</si>
  <si>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</si>
  <si>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</si>
  <si>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</si>
  <si>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</si>
  <si>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</si>
  <si>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</si>
  <si>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</si>
  <si>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</si>
  <si>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</si>
  <si>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</si>
  <si>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</si>
  <si>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</si>
  <si>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</si>
  <si>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</si>
  <si>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</si>
  <si>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</si>
  <si>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</si>
  <si>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</si>
  <si>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</si>
  <si>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</si>
  <si>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</si>
  <si>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</si>
  <si>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</si>
  <si>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</si>
  <si>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</si>
  <si>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</si>
  <si>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</si>
  <si>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</si>
  <si>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</si>
  <si>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</si>
  <si>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</si>
  <si>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</si>
  <si>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</si>
  <si>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</si>
  <si>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</si>
  <si>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</si>
  <si>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</si>
  <si>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</si>
  <si>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</si>
  <si>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</si>
  <si>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</si>
  <si>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</si>
  <si>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</si>
  <si>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</si>
  <si>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</si>
  <si>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</si>
  <si>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</si>
  <si>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</si>
  <si>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</si>
  <si>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</si>
  <si>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</si>
  <si>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</si>
  <si>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</si>
  <si>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</si>
  <si>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</si>
  <si>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</si>
  <si>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</si>
  <si>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</si>
  <si>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</si>
  <si>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</si>
  <si>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</si>
  <si>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</si>
  <si>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</si>
  <si>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</si>
  <si>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</si>
  <si>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</si>
  <si>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</si>
  <si>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</si>
  <si>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</si>
  <si>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</si>
  <si>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</si>
  <si>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</si>
  <si>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</si>
  <si>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</si>
  <si>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</si>
  <si>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</si>
  <si>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</si>
  <si>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</si>
  <si>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</si>
  <si>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</si>
  <si>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</si>
  <si>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</si>
  <si>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</si>
  <si>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</si>
  <si>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</si>
  <si>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</si>
  <si>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</si>
  <si>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</si>
  <si>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</si>
  <si>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</si>
  <si>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</si>
  <si>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</si>
  <si>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</si>
  <si>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</si>
  <si>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</si>
  <si>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</si>
  <si>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</si>
  <si>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</si>
  <si>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</si>
  <si>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</si>
  <si>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</si>
  <si>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</si>
  <si>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</si>
  <si>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</si>
  <si>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</si>
  <si>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</si>
  <si>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</si>
  <si>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</si>
  <si>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</si>
  <si>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</si>
  <si>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</si>
  <si>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</si>
  <si>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</si>
  <si>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</si>
  <si>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</si>
  <si>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</si>
  <si>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</si>
  <si>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</si>
  <si>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</si>
  <si>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</si>
  <si>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</si>
  <si>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</si>
  <si>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</si>
  <si>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</si>
  <si>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</si>
  <si>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</si>
  <si>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</si>
  <si>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</si>
  <si>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</si>
  <si>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</si>
  <si>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</si>
  <si>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</si>
  <si>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</si>
  <si>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</si>
  <si>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</si>
  <si>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</si>
  <si>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</si>
  <si>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</si>
  <si>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</si>
  <si>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</si>
  <si>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</si>
  <si>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</si>
  <si>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</si>
  <si>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</si>
  <si>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</si>
  <si>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</si>
  <si>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</si>
  <si>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</si>
  <si>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</si>
  <si>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</si>
  <si>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</si>
  <si>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</si>
  <si>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</si>
  <si>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</si>
  <si>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</si>
  <si>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</si>
  <si>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</si>
  <si>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</si>
  <si>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</si>
  <si>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</si>
  <si>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</si>
  <si>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</si>
  <si>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</si>
  <si>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</si>
  <si>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</si>
  <si>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</si>
  <si>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</si>
  <si>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</si>
  <si>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</si>
  <si>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</si>
  <si>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</si>
  <si>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</si>
  <si>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</si>
  <si>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</si>
  <si>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</si>
  <si>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</si>
  <si>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</si>
  <si>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</si>
  <si>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</si>
  <si>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</si>
  <si>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</si>
  <si>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</si>
  <si>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</si>
  <si>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</si>
  <si>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</si>
  <si>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</si>
  <si>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</si>
  <si>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</si>
  <si>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</si>
  <si>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</si>
  <si>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</si>
  <si>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</si>
  <si>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</si>
  <si>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</si>
  <si>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</si>
  <si>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</si>
  <si>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</si>
  <si>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</si>
  <si>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</si>
  <si>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</si>
  <si>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</si>
  <si>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</si>
  <si>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</si>
  <si>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</si>
  <si>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</si>
  <si>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</si>
  <si>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</si>
  <si>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</si>
  <si>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</si>
  <si>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</si>
  <si>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</si>
  <si>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</si>
  <si>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</si>
  <si>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</si>
  <si>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</si>
  <si>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</si>
  <si>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</si>
  <si>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</si>
  <si>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</si>
  <si>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</si>
  <si>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</si>
  <si>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</si>
  <si>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</si>
  <si>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</si>
  <si>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</si>
  <si>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</si>
  <si>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</si>
  <si>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</si>
  <si>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</si>
  <si>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</si>
  <si>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</si>
  <si>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</si>
  <si>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</si>
  <si>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</si>
  <si>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</si>
  <si>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</si>
  <si>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</si>
  <si>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</si>
  <si>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</si>
  <si>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</si>
  <si>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</si>
  <si>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</si>
  <si>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</si>
  <si>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</si>
  <si>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</si>
  <si>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</si>
  <si>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</si>
  <si>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</si>
  <si>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</si>
  <si>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</si>
  <si>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</si>
  <si>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</si>
  <si>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</si>
  <si>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</si>
  <si>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</si>
  <si>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</si>
  <si>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</si>
  <si>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</si>
  <si>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</si>
  <si>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</si>
  <si>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</si>
  <si>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</si>
  <si>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</si>
  <si>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</si>
  <si>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</si>
  <si>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</si>
  <si>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</si>
  <si>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</si>
  <si>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</si>
  <si>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</si>
  <si>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</si>
  <si>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</si>
  <si>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</si>
  <si>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</si>
  <si>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</si>
  <si>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</si>
  <si>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</si>
  <si>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</si>
  <si>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</si>
  <si>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</si>
  <si>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</si>
  <si>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</si>
  <si>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</si>
  <si>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</si>
  <si>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</si>
  <si>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</si>
  <si>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</si>
  <si>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</si>
  <si>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</si>
  <si>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</si>
  <si>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</si>
  <si>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</si>
  <si>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</si>
  <si>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</si>
  <si>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</si>
  <si>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</si>
  <si>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</si>
  <si>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</si>
  <si>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</si>
  <si>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</si>
  <si>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</si>
  <si>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</si>
  <si>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</si>
  <si>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</si>
  <si>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</si>
  <si>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</si>
  <si>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</si>
  <si>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</si>
  <si>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</si>
  <si>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</si>
  <si>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</si>
  <si>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</si>
  <si>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</si>
  <si>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</si>
  <si>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</si>
  <si>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</si>
  <si>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</si>
  <si>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</si>
  <si>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</si>
  <si>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</si>
  <si>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</si>
  <si>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</si>
  <si>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</si>
  <si>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</si>
  <si>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</si>
  <si>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</si>
  <si>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</si>
  <si>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</si>
  <si>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</si>
  <si>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</si>
  <si>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</si>
  <si>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</si>
  <si>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</si>
  <si>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</si>
  <si>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</si>
  <si>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</si>
  <si>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</si>
  <si>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</si>
  <si>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</si>
  <si>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</si>
  <si>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</si>
  <si>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</si>
  <si>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</si>
  <si>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</si>
  <si>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</si>
  <si>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</si>
  <si>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</si>
  <si>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</si>
  <si>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</si>
  <si>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</si>
  <si>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</si>
  <si>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</si>
  <si>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</si>
  <si>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</si>
  <si>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</si>
  <si>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</si>
  <si>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</si>
  <si>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</si>
  <si>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</si>
  <si>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</si>
  <si>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</si>
  <si>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</si>
  <si>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</si>
  <si>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</si>
  <si>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</si>
  <si>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</si>
  <si>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</si>
  <si>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</si>
  <si>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</si>
  <si>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</si>
  <si>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</si>
  <si>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</si>
  <si>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</si>
  <si>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</si>
  <si>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</si>
  <si>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</si>
  <si>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</si>
  <si>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</si>
  <si>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</si>
  <si>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</si>
  <si>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</si>
  <si>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</si>
  <si>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</si>
  <si>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</si>
  <si>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</si>
  <si>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</si>
  <si>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</si>
  <si>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</si>
  <si>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</si>
  <si>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</si>
  <si>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</si>
  <si>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</si>
  <si>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</si>
  <si>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</si>
  <si>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</si>
  <si>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</si>
  <si>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</si>
  <si>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</si>
  <si>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</si>
  <si>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</si>
  <si>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</si>
  <si>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</si>
  <si>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</si>
  <si>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</si>
  <si>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</si>
  <si>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</si>
  <si>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</si>
  <si>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</si>
  <si>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</si>
  <si>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</si>
  <si>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</si>
  <si>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</si>
  <si>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</si>
  <si>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</si>
  <si>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</si>
  <si>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</si>
  <si>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</si>
  <si>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</si>
  <si>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</si>
  <si>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</si>
  <si>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</si>
  <si>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</si>
  <si>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</si>
  <si>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</si>
  <si>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</si>
  <si>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</si>
  <si>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</si>
  <si>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</si>
  <si>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</si>
  <si>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</si>
  <si>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</si>
  <si>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</si>
  <si>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</si>
  <si>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</si>
  <si>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</si>
  <si>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</si>
  <si>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</si>
  <si>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</si>
  <si>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</si>
  <si>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</si>
  <si>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</si>
  <si>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</si>
  <si>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</si>
  <si>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</si>
  <si>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</si>
  <si>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</si>
  <si>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</si>
  <si>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</si>
  <si>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</si>
  <si>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</si>
  <si>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</si>
  <si>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</si>
  <si>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</si>
  <si>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</si>
  <si>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</si>
  <si>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</si>
  <si>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</si>
  <si>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</si>
  <si>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</si>
  <si>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</si>
  <si>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</si>
  <si>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</si>
  <si>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</si>
  <si>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</si>
  <si>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</si>
  <si>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</si>
  <si>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</si>
  <si>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</si>
  <si>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</si>
  <si>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</si>
  <si>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</si>
  <si>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</si>
  <si>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</si>
  <si>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</si>
  <si>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</si>
  <si>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</si>
  <si>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</si>
  <si>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</si>
  <si>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</si>
  <si>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</si>
  <si>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</si>
  <si>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</si>
  <si>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</si>
  <si>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</si>
  <si>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</si>
  <si>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</si>
  <si>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</si>
  <si>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</si>
  <si>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</si>
  <si>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</si>
  <si>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</si>
  <si>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</si>
  <si>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</si>
  <si>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</si>
  <si>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</si>
  <si>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</si>
  <si>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</si>
  <si>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</si>
  <si>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</si>
  <si>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</si>
  <si>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</si>
  <si>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</si>
  <si>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</si>
  <si>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</si>
  <si>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</si>
  <si>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</si>
  <si>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</si>
  <si>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</si>
  <si>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</si>
  <si>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</si>
  <si>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</si>
  <si>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</si>
  <si>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</si>
  <si>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</si>
  <si>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</si>
  <si>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</si>
  <si>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</si>
  <si>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</si>
  <si>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</si>
  <si>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</si>
  <si>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</si>
  <si>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</si>
  <si>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</si>
  <si>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</si>
  <si>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</si>
  <si>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</si>
  <si>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</si>
  <si>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</si>
  <si>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</si>
  <si>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</si>
  <si>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</si>
  <si>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</si>
  <si>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</si>
  <si>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</si>
  <si>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</si>
  <si>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</si>
  <si>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</si>
  <si>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</si>
  <si>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</si>
  <si>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</si>
  <si>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</si>
  <si>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</si>
  <si>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</si>
  <si>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</si>
  <si>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</si>
  <si>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</si>
  <si>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</si>
  <si>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</si>
  <si>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</si>
  <si>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</si>
  <si>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</si>
  <si>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</si>
  <si>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</si>
  <si>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</si>
  <si>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</si>
  <si>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</si>
  <si>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</si>
  <si>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</si>
  <si>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</si>
  <si>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</si>
  <si>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</si>
  <si>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</si>
  <si>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</si>
  <si>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</si>
  <si>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</si>
  <si>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</si>
  <si>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</si>
  <si>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</si>
  <si>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</si>
  <si>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</si>
  <si>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</si>
  <si>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</si>
  <si>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</si>
  <si>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</si>
  <si>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</si>
  <si>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</si>
  <si>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</si>
  <si>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</si>
  <si>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</si>
  <si>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</si>
  <si>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</si>
  <si>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</si>
  <si>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</si>
  <si>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</si>
  <si>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</si>
  <si>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</si>
  <si>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</si>
  <si>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</si>
  <si>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</si>
  <si>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</si>
  <si>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</si>
  <si>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</si>
  <si>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</si>
  <si>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</si>
  <si>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</si>
  <si>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</si>
  <si>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</si>
  <si>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</si>
  <si>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</si>
  <si>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</si>
  <si>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</si>
  <si>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</si>
  <si>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</si>
  <si>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</si>
  <si>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</si>
  <si>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</si>
  <si>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</si>
  <si>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</si>
  <si>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</si>
  <si>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</si>
  <si>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</si>
  <si>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</si>
  <si>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</si>
  <si>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</si>
  <si>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</si>
  <si>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</si>
  <si>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</si>
  <si>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</si>
  <si>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</si>
  <si>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</si>
  <si>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</si>
  <si>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</si>
  <si>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</si>
  <si>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</si>
  <si>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</si>
  <si>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</si>
  <si>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</si>
  <si>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</si>
  <si>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</si>
  <si>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</si>
  <si>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</si>
  <si>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</si>
  <si>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</si>
  <si>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</si>
  <si>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</si>
  <si>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</si>
  <si>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</si>
  <si>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</si>
  <si>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</si>
  <si>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</si>
  <si>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</si>
  <si>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</si>
  <si>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</si>
  <si>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</si>
  <si>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</si>
  <si>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</si>
  <si>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</si>
  <si>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</si>
  <si>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</si>
  <si>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</si>
  <si>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</si>
  <si>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</si>
  <si>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</si>
  <si>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</si>
  <si>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</si>
  <si>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</si>
  <si>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</si>
  <si>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</si>
  <si>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</si>
  <si>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</si>
  <si>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</si>
  <si>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</si>
  <si>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</si>
  <si>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</si>
  <si>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</si>
  <si>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</si>
  <si>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</si>
  <si>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</si>
  <si>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</si>
  <si>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</si>
  <si>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</si>
  <si>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</si>
  <si>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</si>
  <si>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</si>
  <si>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</si>
  <si>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</si>
  <si>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</si>
  <si>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</si>
  <si>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</si>
  <si>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</si>
  <si>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</si>
  <si>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</si>
  <si>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</si>
  <si>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</si>
  <si>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</si>
  <si>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</si>
  <si>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</si>
  <si>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</si>
  <si>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</si>
  <si>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</si>
  <si>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</si>
  <si>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</si>
  <si>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</si>
  <si>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</si>
  <si>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</si>
  <si>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</si>
  <si>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</si>
  <si>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</si>
  <si>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</si>
  <si>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</si>
  <si>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</si>
  <si>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</si>
  <si>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</si>
  <si>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</si>
  <si>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</si>
  <si>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</si>
  <si>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</si>
  <si>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</si>
  <si>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</si>
  <si>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</si>
  <si>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</si>
  <si>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</si>
  <si>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</si>
  <si>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</si>
  <si>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</si>
  <si>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</si>
  <si>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</si>
  <si>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</si>
  <si>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</si>
  <si>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</si>
  <si>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</si>
  <si>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</si>
  <si>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</si>
  <si>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</si>
  <si>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</si>
  <si>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</si>
  <si>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</si>
  <si>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</si>
  <si>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</si>
  <si>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</si>
  <si>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</si>
  <si>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</si>
  <si>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</si>
  <si>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</si>
  <si>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</si>
  <si>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</si>
  <si>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</si>
  <si>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</si>
  <si>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</si>
  <si>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</si>
  <si>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</si>
  <si>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</si>
  <si>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</si>
  <si>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</si>
  <si>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</si>
  <si>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</si>
  <si>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</si>
  <si>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</si>
  <si>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</si>
  <si>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</si>
  <si>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</si>
  <si>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</si>
  <si>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</si>
  <si>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</si>
  <si>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</si>
  <si>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</si>
  <si>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</si>
  <si>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</si>
  <si>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</si>
  <si>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</si>
  <si>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</si>
  <si>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</si>
  <si>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</si>
  <si>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</si>
  <si>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</si>
  <si>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</si>
  <si>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</si>
  <si>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</si>
  <si>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</si>
  <si>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</si>
  <si>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</si>
  <si>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</si>
  <si>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</si>
  <si>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</si>
  <si>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</si>
  <si>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</si>
  <si>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</si>
  <si>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</si>
  <si>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</si>
  <si>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</si>
  <si>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</si>
  <si>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</si>
  <si>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</si>
  <si>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</si>
  <si>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</si>
  <si>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</si>
  <si>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</si>
  <si>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</si>
  <si>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</si>
  <si>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</si>
  <si>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</si>
  <si>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</si>
  <si>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</si>
  <si>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</si>
  <si>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</si>
  <si>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</si>
  <si>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</si>
  <si>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</si>
  <si>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</si>
  <si>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</si>
  <si>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</si>
  <si>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</si>
  <si>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</si>
  <si>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</si>
  <si>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</si>
  <si>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</si>
  <si>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</si>
  <si>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</si>
  <si>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</si>
  <si>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</si>
  <si>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</si>
  <si>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</si>
  <si>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</si>
  <si>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</si>
  <si>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</si>
  <si>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</si>
  <si>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</si>
  <si>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</si>
  <si>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</si>
  <si>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</si>
  <si>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</si>
  <si>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</si>
  <si>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</si>
  <si>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</si>
  <si>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</si>
  <si>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</si>
  <si>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</si>
  <si>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</si>
  <si>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</si>
  <si>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</si>
  <si>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</si>
  <si>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</si>
  <si>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</si>
  <si>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</si>
  <si>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</si>
  <si>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</si>
  <si>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</si>
  <si>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</si>
  <si>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</si>
  <si>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</si>
  <si>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</si>
  <si>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</si>
  <si>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</si>
  <si>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</si>
  <si>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</si>
  <si>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</si>
  <si>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</si>
  <si>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</si>
  <si>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</si>
  <si>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</si>
  <si>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</si>
  <si>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</si>
  <si>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</si>
  <si>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</si>
  <si>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</si>
  <si>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</si>
  <si>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</si>
  <si>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</si>
  <si>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</si>
  <si>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</si>
  <si>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</si>
  <si>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</si>
  <si>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</si>
  <si>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</si>
  <si>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</si>
  <si>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</si>
  <si>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</si>
  <si>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</si>
  <si>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</si>
  <si>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</si>
  <si>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</si>
  <si>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</si>
  <si>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</si>
  <si>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</si>
  <si>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</si>
  <si>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</si>
  <si>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</si>
  <si>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</si>
  <si>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</si>
  <si>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</si>
  <si>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</si>
  <si>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</si>
  <si>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</si>
  <si>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</si>
  <si>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</si>
  <si>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</si>
  <si>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</si>
  <si>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</si>
  <si>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</si>
  <si>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</si>
  <si>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</si>
  <si>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</si>
  <si>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</si>
  <si>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</si>
  <si>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</si>
  <si>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</si>
  <si>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</si>
  <si>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</si>
  <si>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</si>
  <si>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</si>
  <si>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</si>
  <si>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</si>
  <si>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</si>
  <si>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</si>
  <si>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</si>
  <si>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</si>
  <si>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</si>
  <si>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</si>
  <si>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</si>
  <si>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</si>
  <si>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</si>
  <si>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</si>
  <si>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</si>
  <si>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</si>
  <si>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</si>
  <si>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</si>
  <si>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</si>
  <si>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</si>
  <si>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</si>
  <si>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</si>
  <si>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</si>
  <si>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</si>
  <si>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</si>
  <si>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</si>
  <si>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</si>
  <si>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</si>
  <si>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</si>
  <si>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</si>
  <si>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</si>
  <si>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</si>
  <si>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</si>
  <si>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</si>
  <si>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</si>
  <si>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</si>
  <si>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</si>
  <si>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</si>
  <si>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</si>
  <si>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</si>
  <si>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</si>
  <si>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</si>
  <si>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</si>
  <si>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</si>
  <si>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</si>
  <si>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</si>
  <si>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</si>
  <si>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</si>
  <si>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</si>
  <si>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</si>
  <si>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</si>
  <si>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</si>
  <si>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</si>
  <si>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</si>
  <si>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</si>
  <si>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</si>
  <si>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</si>
  <si>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</si>
  <si>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</si>
  <si>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</si>
  <si>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</si>
  <si>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</si>
  <si>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</si>
  <si>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</si>
  <si>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</si>
  <si>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</si>
  <si>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</si>
  <si>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</si>
  <si>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</si>
  <si>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</si>
  <si>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</si>
  <si>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</si>
  <si>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</si>
  <si>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</si>
  <si>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</si>
  <si>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</si>
  <si>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</si>
  <si>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</si>
  <si>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</si>
  <si>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</si>
  <si>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</si>
  <si>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</si>
  <si>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</si>
  <si>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</si>
  <si>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</si>
  <si>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</si>
  <si>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</si>
  <si>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</si>
  <si>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</si>
  <si>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</si>
  <si>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</si>
  <si>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</si>
  <si>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</si>
  <si>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</si>
  <si>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</si>
  <si>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</si>
  <si>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</si>
  <si>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</si>
  <si>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</si>
  <si>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</si>
  <si>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</si>
  <si>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</si>
  <si>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</si>
  <si>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</si>
  <si>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</si>
  <si>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</si>
  <si>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</si>
  <si>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</si>
  <si>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</si>
  <si>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</si>
  <si>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</si>
  <si>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</si>
  <si>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</si>
  <si>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</si>
  <si>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</si>
  <si>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</si>
  <si>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</si>
  <si>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</si>
  <si>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</si>
  <si>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</si>
  <si>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</si>
  <si>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</si>
  <si>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</si>
  <si>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</si>
  <si>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</si>
  <si>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</si>
  <si>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</si>
  <si>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</si>
  <si>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</si>
  <si>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</si>
  <si>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</si>
  <si>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</si>
  <si>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</si>
  <si>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</si>
  <si>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</si>
  <si>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</si>
  <si>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</si>
  <si>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</si>
  <si>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</si>
  <si>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</si>
  <si>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</si>
  <si>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</si>
  <si>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</si>
  <si>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</si>
  <si>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</si>
  <si>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</si>
  <si>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</si>
  <si>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</si>
  <si>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</si>
  <si>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</si>
  <si>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</si>
  <si>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</si>
  <si>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</si>
  <si>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</si>
  <si>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</si>
  <si>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</si>
  <si>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</si>
  <si>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</si>
  <si>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</si>
  <si>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</si>
  <si>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</si>
  <si>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</si>
  <si>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</si>
  <si>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</si>
  <si>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</si>
  <si>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</si>
  <si>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</si>
  <si>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</si>
  <si>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</si>
  <si>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</si>
  <si>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</si>
  <si>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</si>
  <si>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</si>
  <si>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</si>
  <si>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</si>
  <si>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</si>
  <si>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</si>
  <si>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</si>
  <si>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</si>
  <si>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</si>
  <si>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</si>
  <si>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</si>
  <si>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</si>
  <si>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</si>
  <si>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</si>
  <si>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</si>
  <si>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</si>
  <si>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</si>
  <si>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</si>
  <si>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</si>
  <si>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</si>
  <si>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</si>
  <si>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</si>
  <si>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</si>
  <si>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</si>
  <si>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</si>
  <si>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</si>
  <si>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</si>
  <si>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</si>
  <si>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</si>
  <si>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</si>
  <si>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</si>
  <si>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</si>
  <si>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</si>
  <si>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</si>
  <si>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</si>
  <si>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</si>
  <si>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</si>
  <si>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</si>
  <si>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</si>
  <si>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</si>
  <si>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</si>
  <si>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</si>
  <si>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</si>
  <si>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</si>
  <si>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</si>
  <si>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</si>
  <si>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</si>
  <si>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</si>
  <si>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</si>
  <si>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</si>
  <si>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</si>
  <si>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</si>
  <si>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</si>
  <si>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</si>
  <si>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</si>
  <si>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</si>
  <si>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</si>
  <si>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</si>
  <si>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</si>
  <si>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</si>
  <si>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</si>
  <si>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</si>
  <si>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</si>
  <si>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</si>
  <si>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</si>
  <si>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</si>
  <si>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</si>
  <si>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</si>
  <si>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</si>
  <si>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</si>
  <si>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</si>
  <si>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</si>
  <si>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</si>
  <si>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</si>
  <si>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</si>
  <si>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</si>
  <si>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</si>
  <si>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</si>
  <si>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</si>
  <si>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</si>
  <si>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</si>
  <si>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</si>
  <si>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</si>
  <si>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</si>
  <si>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</si>
  <si>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</si>
  <si>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</si>
  <si>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</si>
  <si>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</si>
  <si>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</si>
  <si>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</si>
  <si>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</si>
  <si>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</si>
  <si>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</si>
  <si>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</si>
  <si>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</si>
  <si>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</si>
  <si>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</si>
  <si>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</si>
  <si>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</si>
  <si>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</si>
  <si>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</si>
  <si>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</si>
  <si>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</si>
  <si>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</si>
  <si>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</si>
  <si>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</si>
  <si>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</si>
  <si>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</si>
  <si>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</si>
  <si>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</si>
  <si>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</si>
  <si>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</si>
  <si>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</si>
  <si>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</si>
  <si>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</si>
  <si>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</si>
  <si>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</si>
  <si>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</si>
  <si>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</si>
  <si>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</si>
  <si>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</si>
  <si>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</si>
  <si>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</si>
  <si>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</si>
  <si>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</si>
  <si>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</si>
  <si>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</si>
  <si>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</si>
  <si>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</si>
  <si>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</si>
  <si>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</si>
  <si>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</si>
  <si>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</si>
  <si>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</si>
  <si>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</si>
  <si>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</si>
  <si>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</si>
  <si>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</si>
  <si>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</si>
  <si>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</si>
  <si>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</si>
  <si>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</si>
  <si>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</si>
  <si>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</si>
  <si>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</si>
  <si>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</si>
  <si>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</si>
  <si>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</si>
  <si>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</si>
  <si>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</si>
  <si>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</si>
  <si>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</si>
  <si>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</si>
  <si>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</si>
  <si>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</si>
  <si>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</si>
  <si>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</si>
  <si>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</si>
  <si>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</si>
  <si>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</si>
  <si>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</si>
  <si>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</si>
  <si>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</si>
  <si>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</si>
  <si>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</si>
  <si>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</si>
  <si>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</si>
  <si>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</si>
  <si>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</si>
  <si>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</si>
  <si>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</si>
  <si>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</si>
  <si>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</si>
  <si>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</si>
  <si>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</si>
  <si>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</si>
  <si>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</si>
  <si>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</si>
  <si>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</si>
  <si>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</si>
  <si>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</si>
  <si>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</si>
  <si>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</si>
  <si>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</si>
  <si>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</si>
  <si>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</si>
  <si>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</si>
  <si>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</si>
  <si>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</si>
  <si>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</si>
  <si>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</si>
  <si>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</si>
  <si>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</si>
  <si>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</si>
  <si>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</si>
  <si>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</si>
  <si>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</si>
  <si>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</si>
  <si>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</si>
  <si>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</si>
  <si>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</si>
  <si>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</si>
  <si>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</si>
  <si>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</si>
  <si>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</si>
  <si>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</si>
  <si>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</si>
  <si>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</si>
  <si>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</si>
  <si>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</si>
  <si>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</si>
  <si>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</si>
  <si>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</si>
  <si>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</si>
  <si>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</si>
  <si>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</si>
  <si>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</si>
  <si>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</si>
  <si>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</si>
  <si>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</si>
  <si>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</si>
  <si>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</si>
  <si>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</si>
  <si>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</si>
  <si>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</si>
  <si>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</si>
  <si>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</si>
  <si>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</si>
  <si>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</si>
  <si>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</si>
  <si>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</si>
  <si>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</si>
  <si>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</si>
  <si>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</si>
  <si>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</si>
  <si>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</si>
  <si>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</si>
  <si>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</si>
  <si>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</si>
  <si>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</si>
  <si>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</si>
  <si>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</si>
  <si>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</si>
  <si>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</si>
  <si>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</si>
  <si>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</si>
  <si>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</si>
  <si>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</si>
  <si>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</si>
  <si>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</si>
  <si>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</si>
  <si>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</si>
  <si>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</si>
  <si>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</si>
  <si>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</si>
  <si>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</si>
  <si>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</si>
  <si>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</si>
  <si>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</si>
  <si>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</si>
  <si>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</si>
  <si>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</si>
  <si>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</si>
  <si>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</si>
  <si>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</si>
  <si>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</si>
  <si>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</si>
  <si>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</si>
  <si>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</si>
  <si>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</si>
  <si>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</si>
  <si>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</si>
  <si>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</si>
  <si>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</si>
  <si>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</si>
  <si>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</si>
  <si>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</si>
  <si>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</si>
  <si>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</si>
  <si>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</si>
  <si>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</si>
  <si>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</si>
  <si>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</si>
  <si>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</si>
  <si>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</si>
  <si>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</si>
  <si>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</si>
  <si>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</si>
  <si>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</si>
  <si>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</si>
  <si>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</si>
  <si>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</si>
  <si>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</si>
  <si>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</si>
  <si>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</si>
  <si>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</si>
  <si>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</si>
  <si>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</si>
  <si>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</si>
  <si>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</si>
  <si>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</si>
  <si>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</si>
  <si>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</si>
  <si>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</si>
  <si>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</si>
  <si>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</si>
  <si>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</si>
  <si>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</si>
  <si>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</si>
  <si>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</si>
  <si>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</si>
  <si>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</si>
  <si>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</si>
  <si>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</si>
  <si>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</si>
  <si>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</si>
  <si>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</si>
  <si>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</si>
  <si>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</si>
  <si>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</si>
  <si>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</si>
  <si>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</si>
  <si>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</si>
  <si>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</si>
  <si>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</si>
  <si>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</si>
  <si>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</si>
  <si>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</si>
  <si>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</si>
  <si>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</si>
  <si>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</si>
  <si>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</si>
  <si>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</si>
  <si>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</si>
  <si>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</si>
  <si>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</si>
  <si>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</si>
  <si>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</si>
  <si>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</si>
  <si>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</si>
  <si>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</si>
  <si>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</si>
  <si>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</si>
  <si>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</si>
  <si>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</si>
  <si>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</si>
  <si>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</si>
  <si>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</si>
  <si>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</si>
  <si>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</si>
  <si>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</si>
  <si>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</si>
  <si>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</si>
  <si>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</si>
  <si>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</si>
  <si>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</si>
  <si>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</si>
  <si>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</si>
  <si>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</si>
  <si>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</si>
  <si>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</si>
  <si>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</si>
  <si>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</si>
  <si>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</si>
  <si>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</si>
  <si>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</si>
  <si>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</si>
  <si>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</si>
  <si>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</si>
  <si>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</si>
  <si>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</si>
  <si>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</si>
  <si>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</si>
  <si>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</si>
  <si>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</si>
  <si>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</si>
  <si>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</si>
  <si>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</si>
  <si>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</si>
  <si>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</si>
  <si>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</si>
  <si>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</si>
  <si>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</si>
  <si>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</si>
  <si>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</si>
  <si>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</si>
  <si>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</si>
  <si>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</si>
  <si>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</si>
  <si>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</si>
  <si>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</si>
  <si>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</si>
  <si>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</si>
  <si>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</si>
  <si>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</si>
  <si>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</si>
  <si>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</si>
  <si>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</si>
  <si>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</si>
  <si>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</si>
  <si>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</si>
  <si>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</si>
  <si>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</si>
  <si>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</si>
  <si>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</si>
  <si>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</si>
  <si>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</si>
  <si>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</si>
  <si>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</si>
  <si>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</si>
  <si>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</si>
  <si>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</si>
  <si>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</si>
  <si>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</si>
  <si>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</si>
  <si>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</si>
  <si>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</si>
  <si>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</si>
  <si>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</si>
  <si>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</si>
  <si>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</si>
  <si>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</si>
  <si>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</si>
  <si>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</si>
  <si>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</si>
  <si>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</si>
  <si>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</si>
  <si>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</si>
  <si>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</si>
  <si>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</si>
  <si>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</si>
  <si>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</si>
  <si>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</si>
  <si>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</si>
  <si>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</si>
  <si>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</si>
  <si>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</si>
  <si>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</si>
  <si>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</si>
  <si>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</si>
  <si>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</si>
  <si>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</si>
  <si>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</si>
  <si>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</si>
  <si>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</si>
  <si>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</si>
  <si>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</si>
  <si>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</si>
  <si>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</si>
  <si>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</si>
  <si>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</si>
  <si>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</si>
  <si>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</si>
  <si>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</si>
  <si>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</si>
  <si>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</si>
  <si>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</si>
  <si>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</si>
  <si>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</si>
  <si>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</si>
  <si>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</si>
  <si>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</si>
  <si>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</si>
  <si>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</si>
  <si>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</si>
  <si>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</si>
  <si>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</si>
  <si>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</si>
  <si>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</si>
  <si>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</si>
  <si>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</si>
  <si>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</si>
  <si>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</si>
  <si>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</si>
  <si>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</si>
  <si>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</si>
  <si>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</si>
  <si>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</si>
  <si>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</si>
  <si>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</si>
  <si>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</si>
  <si>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</si>
  <si>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</si>
  <si>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</si>
  <si>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</si>
  <si>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</si>
  <si>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</si>
  <si>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</si>
  <si>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</si>
  <si>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</si>
  <si>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</si>
  <si>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</si>
  <si>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</si>
  <si>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</si>
  <si>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</si>
  <si>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</si>
  <si>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</si>
  <si>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</si>
  <si>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</si>
  <si>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</si>
  <si>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</si>
  <si>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</si>
  <si>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</si>
  <si>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</si>
  <si>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</si>
  <si>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</si>
  <si>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</si>
  <si>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</si>
  <si>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</si>
  <si>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</si>
  <si>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</si>
  <si>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</si>
  <si>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</si>
  <si>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</si>
  <si>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</si>
  <si>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</si>
  <si>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</si>
  <si>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</si>
  <si>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</si>
  <si>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</si>
  <si>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</si>
  <si>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</si>
  <si>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</si>
  <si>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</si>
  <si>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</si>
  <si>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</si>
  <si>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</si>
  <si>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</si>
  <si>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</si>
  <si>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</si>
  <si>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</si>
  <si>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</si>
  <si>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</si>
  <si>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</si>
  <si>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</si>
  <si>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</si>
  <si>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</si>
  <si>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</si>
  <si>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</si>
  <si>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</si>
  <si>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</si>
  <si>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</si>
  <si>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</si>
  <si>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</si>
  <si>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</si>
  <si>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</si>
  <si>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</si>
  <si>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</si>
  <si>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</si>
  <si>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</si>
  <si>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</si>
  <si>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</si>
  <si>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</si>
  <si>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</si>
  <si>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</si>
  <si>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</si>
  <si>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</si>
  <si>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</si>
  <si>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</si>
  <si>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</si>
  <si>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</si>
  <si>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</si>
  <si>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</si>
  <si>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</si>
  <si>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</si>
  <si>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</si>
  <si>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</si>
  <si>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</si>
  <si>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</si>
  <si>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</si>
  <si>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</si>
  <si>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</si>
  <si>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</si>
  <si>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</si>
  <si>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</si>
  <si>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</si>
  <si>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</si>
  <si>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</si>
  <si>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</si>
  <si>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</si>
  <si>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</si>
  <si>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</si>
  <si>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</si>
  <si>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</si>
  <si>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</si>
  <si>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</si>
  <si>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</si>
  <si>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</si>
  <si>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</si>
  <si>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</si>
  <si>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</si>
  <si>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</si>
  <si>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</si>
  <si>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</si>
  <si>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</si>
  <si>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</si>
  <si>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</si>
  <si>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</si>
  <si>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</si>
  <si>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</si>
  <si>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</si>
  <si>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</si>
  <si>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</si>
  <si>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</si>
  <si>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</si>
  <si>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</si>
  <si>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</si>
  <si>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</si>
  <si>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</si>
  <si>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</si>
  <si>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</si>
  <si>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</si>
  <si>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</si>
  <si>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</si>
  <si>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</si>
  <si>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</si>
  <si>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</si>
  <si>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</si>
  <si>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</si>
  <si>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</si>
  <si>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</si>
  <si>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</si>
  <si>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</si>
  <si>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</si>
  <si>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</si>
  <si>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</si>
  <si>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</si>
  <si>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</si>
  <si>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</si>
  <si>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</si>
  <si>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</si>
  <si>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</si>
  <si>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</si>
  <si>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</si>
  <si>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</si>
  <si>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</si>
  <si>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</si>
  <si>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</si>
  <si>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</si>
  <si>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</si>
  <si>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</si>
  <si>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</si>
  <si>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</si>
  <si>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</si>
  <si>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</si>
  <si>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</si>
  <si>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</si>
  <si>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</si>
  <si>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</si>
  <si>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</si>
  <si>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</si>
  <si>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</si>
  <si>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</si>
  <si>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</si>
  <si>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</si>
  <si>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</si>
  <si>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</si>
  <si>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</si>
  <si>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</si>
  <si>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</si>
  <si>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</si>
  <si>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</si>
  <si>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</si>
  <si>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</si>
  <si>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</si>
  <si>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</si>
  <si>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</si>
  <si>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</si>
  <si>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</si>
  <si>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</si>
  <si>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</si>
  <si>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</si>
  <si>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</si>
  <si>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</si>
  <si>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</si>
  <si>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</si>
  <si>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</si>
  <si>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</si>
  <si>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</si>
  <si>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</si>
  <si>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</si>
  <si>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</si>
  <si>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</si>
  <si>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</si>
  <si>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</si>
  <si>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</si>
  <si>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</si>
  <si>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</si>
  <si>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</si>
  <si>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</si>
  <si>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</si>
  <si>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</si>
  <si>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</si>
  <si>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</si>
  <si>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</si>
  <si>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</si>
  <si>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</si>
  <si>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</si>
  <si>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</si>
  <si>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</si>
  <si>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</si>
  <si>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</si>
  <si>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</si>
  <si>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</si>
  <si>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</si>
  <si>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</si>
  <si>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</si>
  <si>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</si>
  <si>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</si>
  <si>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</si>
  <si>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</si>
  <si>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</si>
  <si>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</si>
  <si>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</si>
  <si>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</si>
  <si>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</si>
  <si>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</si>
  <si>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</si>
  <si>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</si>
  <si>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</si>
  <si>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</si>
  <si>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</si>
  <si>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</si>
  <si>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</si>
  <si>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</si>
  <si>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</si>
  <si>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</si>
  <si>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</si>
  <si>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</si>
  <si>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</si>
  <si>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</si>
  <si>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</si>
  <si>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</si>
  <si>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</si>
  <si>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</si>
  <si>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</si>
  <si>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</si>
  <si>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</si>
  <si>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</si>
  <si>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</si>
  <si>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</si>
  <si>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</si>
  <si>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</si>
  <si>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</si>
  <si>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</si>
  <si>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</si>
  <si>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</si>
  <si>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</si>
  <si>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</si>
  <si>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</si>
  <si>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</si>
  <si>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</si>
  <si>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</si>
  <si>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</si>
  <si>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</si>
  <si>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</si>
  <si>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</si>
  <si>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</si>
  <si>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</si>
  <si>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</si>
  <si>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</si>
  <si>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</si>
  <si>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</si>
  <si>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</si>
  <si>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</si>
  <si>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</si>
  <si>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</si>
  <si>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</si>
  <si>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</si>
  <si>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</si>
  <si>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</si>
  <si>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</si>
  <si>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</si>
  <si>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</si>
  <si>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</si>
  <si>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</si>
  <si>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</si>
  <si>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</si>
  <si>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</si>
  <si>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</si>
  <si>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</si>
  <si>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</si>
  <si>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</si>
  <si>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</si>
  <si>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</si>
  <si>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</si>
  <si>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</si>
  <si>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</si>
  <si>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</si>
  <si>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</si>
  <si>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</si>
  <si>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</si>
  <si>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</si>
  <si>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</si>
  <si>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</si>
  <si>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</si>
  <si>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</si>
  <si>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</si>
  <si>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</si>
  <si>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</si>
  <si>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</si>
  <si>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</si>
  <si>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</si>
  <si>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</si>
  <si>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</si>
  <si>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</si>
  <si>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</si>
  <si>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</si>
  <si>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</si>
  <si>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</si>
  <si>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</si>
  <si>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</si>
  <si>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</si>
  <si>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</si>
  <si>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</si>
  <si>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</si>
  <si>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</si>
  <si>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</si>
  <si>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</si>
  <si>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</si>
  <si>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</si>
  <si>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</si>
  <si>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</si>
  <si>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</si>
  <si>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</si>
  <si>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</si>
  <si>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</si>
  <si>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</si>
  <si>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</si>
  <si>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</si>
  <si>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</si>
  <si>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</si>
  <si>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</si>
  <si>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</si>
  <si>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</si>
  <si>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</si>
  <si>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</si>
  <si>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</si>
  <si>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</si>
  <si>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</si>
  <si>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</si>
  <si>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</si>
  <si>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</si>
  <si>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</si>
  <si>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</si>
  <si>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</si>
  <si>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</si>
  <si>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</si>
  <si>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</si>
  <si>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</si>
  <si>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</si>
  <si>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</si>
  <si>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</si>
  <si>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</si>
  <si>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</si>
  <si>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</si>
  <si>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</si>
  <si>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</si>
  <si>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</si>
  <si>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</si>
  <si>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</si>
  <si>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</si>
  <si>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</si>
  <si>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</si>
  <si>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</si>
  <si>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</si>
  <si>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</si>
  <si>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</si>
  <si>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</si>
  <si>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</si>
  <si>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</si>
  <si>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</si>
  <si>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</si>
  <si>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</si>
  <si>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</si>
  <si>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</si>
  <si>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</si>
  <si>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</si>
  <si>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</si>
  <si>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</si>
  <si>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</si>
  <si>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</si>
  <si>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</si>
  <si>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</si>
  <si>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</si>
  <si>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</si>
  <si>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</si>
  <si>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</si>
  <si>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</si>
  <si>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</si>
  <si>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</si>
  <si>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</si>
  <si>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</si>
  <si>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</si>
  <si>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</si>
  <si>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</si>
  <si>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</si>
  <si>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</si>
  <si>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</si>
  <si>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</si>
  <si>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</si>
  <si>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</si>
  <si>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</si>
  <si>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</si>
  <si>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</si>
  <si>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</si>
  <si>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</si>
  <si>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</si>
  <si>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</si>
  <si>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</si>
  <si>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</si>
  <si>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</si>
  <si>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</si>
  <si>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</si>
  <si>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</si>
  <si>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</si>
  <si>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</si>
  <si>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</si>
  <si>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</si>
  <si>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</si>
  <si>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</si>
  <si>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</si>
  <si>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</si>
  <si>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</si>
  <si>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</si>
  <si>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</si>
  <si>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</si>
  <si>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</si>
  <si>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</si>
  <si>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</si>
  <si>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</si>
  <si>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</si>
  <si>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</si>
  <si>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</si>
  <si>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</si>
  <si>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</si>
  <si>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</si>
  <si>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</si>
  <si>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</si>
  <si>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</si>
  <si>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</si>
  <si>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</si>
  <si>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</si>
  <si>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</si>
  <si>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</si>
  <si>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</si>
  <si>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</si>
  <si>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</si>
  <si>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</si>
  <si>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</si>
  <si>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</si>
  <si>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</si>
  <si>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</si>
  <si>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</si>
  <si>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</si>
  <si>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</si>
  <si>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</si>
  <si>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</si>
  <si>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</si>
  <si>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</si>
  <si>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</si>
  <si>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</si>
  <si>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</si>
  <si>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</si>
  <si>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</si>
  <si>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</si>
  <si>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</si>
  <si>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</si>
  <si>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</si>
  <si>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</si>
  <si>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</si>
  <si>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</si>
  <si>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</si>
  <si>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</si>
  <si>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</si>
  <si>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</si>
  <si>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</si>
  <si>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</si>
  <si>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</si>
  <si>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</si>
  <si>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</si>
  <si>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</si>
  <si>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</si>
  <si>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</si>
  <si>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</si>
  <si>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</si>
  <si>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</si>
  <si>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</si>
  <si>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</si>
  <si>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</si>
  <si>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</si>
  <si>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</si>
  <si>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</si>
  <si>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</si>
  <si>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</si>
  <si>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</si>
  <si>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</si>
  <si>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</si>
  <si>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</si>
  <si>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</si>
  <si>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</si>
  <si>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</si>
  <si>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</si>
  <si>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</si>
  <si>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</si>
  <si>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</si>
  <si>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</si>
  <si>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</si>
  <si>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</si>
  <si>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</si>
  <si>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</si>
  <si>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</si>
  <si>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</si>
  <si>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</si>
  <si>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</si>
  <si>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</si>
  <si>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</si>
  <si>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</si>
  <si>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</si>
  <si>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</si>
  <si>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</si>
  <si>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</si>
  <si>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</si>
  <si>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</si>
  <si>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</si>
  <si>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</si>
  <si>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</si>
  <si>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</si>
  <si>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</si>
  <si>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</si>
  <si>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</si>
  <si>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</si>
  <si>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</si>
  <si>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</si>
  <si>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</si>
  <si>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</si>
  <si>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</si>
  <si>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</si>
  <si>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</si>
  <si>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</si>
  <si>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</si>
  <si>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</si>
  <si>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</si>
  <si>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</si>
  <si>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</si>
  <si>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</si>
  <si>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</si>
  <si>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</si>
  <si>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</si>
  <si>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</si>
  <si>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</si>
  <si>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</si>
  <si>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</si>
  <si>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</si>
  <si>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</si>
  <si>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</si>
  <si>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</si>
  <si>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</si>
  <si>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</si>
  <si>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</si>
  <si>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</si>
  <si>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</si>
  <si>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</si>
  <si>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</si>
  <si>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</si>
  <si>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</si>
  <si>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</si>
  <si>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</si>
  <si>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</si>
  <si>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</si>
  <si>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</si>
  <si>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</si>
  <si>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</si>
  <si>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</si>
  <si>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</si>
  <si>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</si>
  <si>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</si>
  <si>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</si>
  <si>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</si>
  <si>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</si>
  <si>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</si>
  <si>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</si>
  <si>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</si>
  <si>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</si>
  <si>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</si>
  <si>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</si>
  <si>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</si>
  <si>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</si>
  <si>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</si>
  <si>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</si>
  <si>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</si>
  <si>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</si>
  <si>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</si>
  <si>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</si>
  <si>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</si>
  <si>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</si>
  <si>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</si>
  <si>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</si>
  <si>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</si>
  <si>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</si>
  <si>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</si>
  <si>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</si>
  <si>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</si>
  <si>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</si>
  <si>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</si>
  <si>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</si>
  <si>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</si>
  <si>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</si>
  <si>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</si>
  <si>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</si>
  <si>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</si>
  <si>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</si>
  <si>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</si>
  <si>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</si>
  <si>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</si>
  <si>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</si>
  <si>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</si>
  <si>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</si>
  <si>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</si>
  <si>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</si>
  <si>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</si>
  <si>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</si>
  <si>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</si>
  <si>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</si>
  <si>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</si>
  <si>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</si>
  <si>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</si>
  <si>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</si>
  <si>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</si>
  <si>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</si>
  <si>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</si>
  <si>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</si>
  <si>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</si>
  <si>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</si>
  <si>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</si>
  <si>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</si>
  <si>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</si>
  <si>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</si>
  <si>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</si>
  <si>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</si>
  <si>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</si>
  <si>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</si>
  <si>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</si>
  <si>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</si>
  <si>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</si>
  <si>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</si>
  <si>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</si>
  <si>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</si>
  <si>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</si>
  <si>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</si>
  <si>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</si>
  <si>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</si>
  <si>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</si>
  <si>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</si>
  <si>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</si>
  <si>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</si>
  <si>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</si>
  <si>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</si>
  <si>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</si>
  <si>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</si>
  <si>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</si>
  <si>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</si>
  <si>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</si>
  <si>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</si>
  <si>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</si>
  <si>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</si>
  <si>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</si>
  <si>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</si>
  <si>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</si>
  <si>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</si>
  <si>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</si>
  <si>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</si>
  <si>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</si>
  <si>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</si>
  <si>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</si>
  <si>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</si>
  <si>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</si>
  <si>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</si>
  <si>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</si>
  <si>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</si>
  <si>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</si>
  <si>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</si>
  <si>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</si>
  <si>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</si>
  <si>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</si>
  <si>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</si>
  <si>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</si>
  <si>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</si>
  <si>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</si>
  <si>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</si>
  <si>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</si>
  <si>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</si>
  <si>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</si>
  <si>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</si>
  <si>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</si>
  <si>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</si>
  <si>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</si>
  <si>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</si>
  <si>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</si>
  <si>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</si>
  <si>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</si>
  <si>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</si>
  <si>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</si>
  <si>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</si>
  <si>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</si>
  <si>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</si>
  <si>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</si>
  <si>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</si>
  <si>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</si>
  <si>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</si>
  <si>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</si>
  <si>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</si>
  <si>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</si>
  <si>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</si>
  <si>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</si>
  <si>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</si>
  <si>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</si>
  <si>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</si>
  <si>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</si>
  <si>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</si>
  <si>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</si>
  <si>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</si>
  <si>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</si>
  <si>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</si>
  <si>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</si>
  <si>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</si>
  <si>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</si>
  <si>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</si>
  <si>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</si>
  <si>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</si>
  <si>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</si>
  <si>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</si>
  <si>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</si>
  <si>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</si>
  <si>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</si>
  <si>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</si>
  <si>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</si>
  <si>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</si>
  <si>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</si>
  <si>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</si>
  <si>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</si>
  <si>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</si>
  <si>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</si>
  <si>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</si>
  <si>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</si>
  <si>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</si>
  <si>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</si>
  <si>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</si>
  <si>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</si>
  <si>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</si>
  <si>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</si>
  <si>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</si>
  <si>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</si>
  <si>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</si>
  <si>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</si>
  <si>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</si>
  <si>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</si>
  <si>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</si>
  <si>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</si>
  <si>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</si>
  <si>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</si>
  <si>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</si>
  <si>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</si>
  <si>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</si>
  <si>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</si>
  <si>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</si>
  <si>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</si>
  <si>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</si>
  <si>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</si>
  <si>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</si>
  <si>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</si>
  <si>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</si>
  <si>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</si>
  <si>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</si>
  <si>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</si>
  <si>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</si>
  <si>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</si>
  <si>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</si>
  <si>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</si>
  <si>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</si>
  <si>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</si>
  <si>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</si>
  <si>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</si>
  <si>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</si>
  <si>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</si>
  <si>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</si>
  <si>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</si>
  <si>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</si>
  <si>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</si>
  <si>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</si>
  <si>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</si>
  <si>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</si>
  <si>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</si>
  <si>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</si>
  <si>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</si>
  <si>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</si>
  <si>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</si>
  <si>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</si>
  <si>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</si>
  <si>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</si>
  <si>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</si>
  <si>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</si>
  <si>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</si>
  <si>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</si>
  <si>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</si>
  <si>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</si>
  <si>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</si>
  <si>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</si>
  <si>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</si>
  <si>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</si>
  <si>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</si>
  <si>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</si>
  <si>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</si>
  <si>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</si>
  <si>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</si>
  <si>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</si>
  <si>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</si>
  <si>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</si>
  <si>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</si>
  <si>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</si>
  <si>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</si>
  <si>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</si>
  <si>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</si>
  <si>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</si>
  <si>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</si>
  <si>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</si>
  <si>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</si>
  <si>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</si>
  <si>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</si>
  <si>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</si>
  <si>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</si>
  <si>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</si>
  <si>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</si>
  <si>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</si>
  <si>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</si>
  <si>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</si>
  <si>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</si>
  <si>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</si>
  <si>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</si>
  <si>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</si>
  <si>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</si>
  <si>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</si>
  <si>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</si>
  <si>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</si>
  <si>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</si>
  <si>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</si>
  <si>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</si>
  <si>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</si>
  <si>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</si>
  <si>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</si>
  <si>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</si>
  <si>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</si>
  <si>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</si>
  <si>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</si>
  <si>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</si>
  <si>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</si>
  <si>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</si>
  <si>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</si>
  <si>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</si>
  <si>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</si>
  <si>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</si>
  <si>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</si>
  <si>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</si>
  <si>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</si>
  <si>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</si>
  <si>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</si>
  <si>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</si>
  <si>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</si>
  <si>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</si>
  <si>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</si>
  <si>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</si>
  <si>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</si>
  <si>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</si>
  <si>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</si>
  <si>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</si>
  <si>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</si>
  <si>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</si>
  <si>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</si>
  <si>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</si>
  <si>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</si>
  <si>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</si>
  <si>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</si>
  <si>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</si>
  <si>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</si>
  <si>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</si>
  <si>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</si>
  <si>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</si>
  <si>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</si>
  <si>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</si>
  <si>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</si>
  <si>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</si>
  <si>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</si>
  <si>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</si>
  <si>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</si>
  <si>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</si>
  <si>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</si>
  <si>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</si>
  <si>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</si>
  <si>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</si>
  <si>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</si>
  <si>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</si>
  <si>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</si>
  <si>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</si>
  <si>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</si>
  <si>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</si>
  <si>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</si>
  <si>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</si>
  <si>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</si>
  <si>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</si>
  <si>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</si>
  <si>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</si>
  <si>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</si>
  <si>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</si>
  <si>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</si>
  <si>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</si>
  <si>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</si>
  <si>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</si>
  <si>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</si>
  <si>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</si>
  <si>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</si>
  <si>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</si>
  <si>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</si>
  <si>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</si>
  <si>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</si>
  <si>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</si>
  <si>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</si>
  <si>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</si>
  <si>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</si>
  <si>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</si>
  <si>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</si>
  <si>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</si>
  <si>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</si>
  <si>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</si>
  <si>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</si>
  <si>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</si>
  <si>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</si>
  <si>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</si>
  <si>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</si>
  <si>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</si>
  <si>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</si>
  <si>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</si>
  <si>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</si>
  <si>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</si>
  <si>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</si>
  <si>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</si>
  <si>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</si>
  <si>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</si>
  <si>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</si>
  <si>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</si>
  <si>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</si>
  <si>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</si>
  <si>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</si>
  <si>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</si>
  <si>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</si>
  <si>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</si>
  <si>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</si>
  <si>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</si>
  <si>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</si>
  <si>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</si>
  <si>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</si>
  <si>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</si>
  <si>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</si>
  <si>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</si>
  <si>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</si>
  <si>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</si>
  <si>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</si>
  <si>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</si>
  <si>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</si>
  <si>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</si>
  <si>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</si>
  <si>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</si>
  <si>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</si>
  <si>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</si>
  <si>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</si>
  <si>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</si>
  <si>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</si>
  <si>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</si>
  <si>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</si>
  <si>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</si>
  <si>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</si>
  <si>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</si>
  <si>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</si>
  <si>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</si>
  <si>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</si>
  <si>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</si>
  <si>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</si>
  <si>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</si>
  <si>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</si>
  <si>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</si>
  <si>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</si>
  <si>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</si>
  <si>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</si>
  <si>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</si>
  <si>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</si>
  <si>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</si>
  <si>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</si>
  <si>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</si>
  <si>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</si>
  <si>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</si>
  <si>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</si>
  <si>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</si>
  <si>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</si>
  <si>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</si>
  <si>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</si>
  <si>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</si>
  <si>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</si>
  <si>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</si>
  <si>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</si>
  <si>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</si>
  <si>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</si>
  <si>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</si>
  <si>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</si>
  <si>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</si>
  <si>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</si>
  <si>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</si>
  <si>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</si>
  <si>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</si>
  <si>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</si>
  <si>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</si>
  <si>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</si>
  <si>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</si>
  <si>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</si>
  <si>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</si>
  <si>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</si>
  <si>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</si>
  <si>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</si>
  <si>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</si>
  <si>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</si>
  <si>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</si>
  <si>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</si>
  <si>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</si>
  <si>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</si>
  <si>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</si>
  <si>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</si>
  <si>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</si>
  <si>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</si>
  <si>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</si>
  <si>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</si>
  <si>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</si>
  <si>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</si>
  <si>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</si>
  <si>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</si>
  <si>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</si>
  <si>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</si>
  <si>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</si>
  <si>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</si>
  <si>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</si>
  <si>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</si>
  <si>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</si>
  <si>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</si>
  <si>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</si>
  <si>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</si>
  <si>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</si>
  <si>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</si>
  <si>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</si>
  <si>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</si>
  <si>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</si>
  <si>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</si>
  <si>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</si>
  <si>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</si>
  <si>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</si>
  <si>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</si>
  <si>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</si>
  <si>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</si>
  <si>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</si>
  <si>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</si>
  <si>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</si>
  <si>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</si>
  <si>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</si>
  <si>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</si>
  <si>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</si>
  <si>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</si>
  <si>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</si>
  <si>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</si>
  <si>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</si>
  <si>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</si>
  <si>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</si>
  <si>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</si>
  <si>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</si>
  <si>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</si>
  <si>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</si>
  <si>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</si>
  <si>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</si>
  <si>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</si>
  <si>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</si>
  <si>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</si>
  <si>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</si>
  <si>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</si>
  <si>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</si>
  <si>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</si>
  <si>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</si>
  <si>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</si>
  <si>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</si>
  <si>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</si>
  <si>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</si>
  <si>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</si>
  <si>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</si>
  <si>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</si>
  <si>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</si>
  <si>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</si>
  <si>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</si>
  <si>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</si>
  <si>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</si>
  <si>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</si>
  <si>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</si>
  <si>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</si>
  <si>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</si>
  <si>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</si>
  <si>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</si>
  <si>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</si>
  <si>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</si>
  <si>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</si>
  <si>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</si>
  <si>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</si>
  <si>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</si>
  <si>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</si>
  <si>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</si>
  <si>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</si>
  <si>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</si>
  <si>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</si>
  <si>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</si>
  <si>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</si>
  <si>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</si>
  <si>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</si>
  <si>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</si>
  <si>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</si>
  <si>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</si>
  <si>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</si>
  <si>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</si>
  <si>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</si>
  <si>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</si>
  <si>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</si>
  <si>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</si>
  <si>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</si>
  <si>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</si>
  <si>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</si>
  <si>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</si>
  <si>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</si>
  <si>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</si>
  <si>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</si>
  <si>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</si>
  <si>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</si>
  <si>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</si>
  <si>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</si>
  <si>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</si>
  <si>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</si>
  <si>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</si>
  <si>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</si>
  <si>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</si>
  <si>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</si>
  <si>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</si>
  <si>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</si>
  <si>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</si>
  <si>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</si>
  <si>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</si>
  <si>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</si>
  <si>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</si>
  <si>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</si>
  <si>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</si>
  <si>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</si>
  <si>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</si>
  <si>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</si>
  <si>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</si>
  <si>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</si>
  <si>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</si>
  <si>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</si>
  <si>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</si>
  <si>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</si>
  <si>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</si>
  <si>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</si>
  <si>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</si>
  <si>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</si>
  <si>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</si>
  <si>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</si>
  <si>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</si>
  <si>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</si>
  <si>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</si>
  <si>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</si>
  <si>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</si>
  <si>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</si>
  <si>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</si>
  <si>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</si>
  <si>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</si>
  <si>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</si>
  <si>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</si>
  <si>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</si>
  <si>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</si>
  <si>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</si>
  <si>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</si>
  <si>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</si>
  <si>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</si>
  <si>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</si>
  <si>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</si>
  <si>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</si>
  <si>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</si>
  <si>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</si>
  <si>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</si>
  <si>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</si>
  <si>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</si>
  <si>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</si>
  <si>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</si>
  <si>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</si>
  <si>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</si>
  <si>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</si>
  <si>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</si>
  <si>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</si>
  <si>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</si>
  <si>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</si>
  <si>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</si>
  <si>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</si>
  <si>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</si>
  <si>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</si>
  <si>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</si>
  <si>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</si>
  <si>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</si>
  <si>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</si>
  <si>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</si>
  <si>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</si>
  <si>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</si>
  <si>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</si>
  <si>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</si>
  <si>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</si>
  <si>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</si>
  <si>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</si>
  <si>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</si>
  <si>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</si>
  <si>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</si>
  <si>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</si>
  <si>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</si>
  <si>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</si>
  <si>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</si>
  <si>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</si>
  <si>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</si>
  <si>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</si>
  <si>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</si>
  <si>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</si>
  <si>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</si>
  <si>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</si>
  <si>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</si>
  <si>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</si>
  <si>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</si>
  <si>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</si>
  <si>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</si>
  <si>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</si>
  <si>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</si>
  <si>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</si>
  <si>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</si>
  <si>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</si>
  <si>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</si>
  <si>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</si>
  <si>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</si>
  <si>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</si>
  <si>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</si>
  <si>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</si>
  <si>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</si>
  <si>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</si>
  <si>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</si>
  <si>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</si>
  <si>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</si>
  <si>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</si>
  <si>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</si>
  <si>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</si>
  <si>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</si>
  <si>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</si>
  <si>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</si>
  <si>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</si>
  <si>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</si>
  <si>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</si>
  <si>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</si>
  <si>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</si>
  <si>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</si>
  <si>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</si>
  <si>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</si>
  <si>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</si>
  <si>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</si>
  <si>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</si>
  <si>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</si>
  <si>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</si>
  <si>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</si>
  <si>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</si>
  <si>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</si>
  <si>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</si>
  <si>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</si>
  <si>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</si>
  <si>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</si>
  <si>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</si>
  <si>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</si>
  <si>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</si>
  <si>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</si>
  <si>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</si>
  <si>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</si>
  <si>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</si>
  <si>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</si>
  <si>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</si>
  <si>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</si>
  <si>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</si>
  <si>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</si>
  <si>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</si>
  <si>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</si>
  <si>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</si>
  <si>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</si>
  <si>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</si>
  <si>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</si>
  <si>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</si>
  <si>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</si>
  <si>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</si>
  <si>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</si>
  <si>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</si>
  <si>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</si>
  <si>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</si>
  <si>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</si>
  <si>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</si>
  <si>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</si>
  <si>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</si>
  <si>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</si>
  <si>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</si>
  <si>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</si>
  <si>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</si>
  <si>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</si>
  <si>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</si>
  <si>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</si>
  <si>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</si>
  <si>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</si>
  <si>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</si>
  <si>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</si>
  <si>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</si>
  <si>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</si>
  <si>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</si>
  <si>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</si>
  <si>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</si>
  <si>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</si>
  <si>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</si>
  <si>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</si>
  <si>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</si>
  <si>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</si>
  <si>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</si>
  <si>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</si>
  <si>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</si>
  <si>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</si>
  <si>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</si>
  <si>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</si>
  <si>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</si>
  <si>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</si>
  <si>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</si>
  <si>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</si>
  <si>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</si>
  <si>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</si>
  <si>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</si>
  <si>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</si>
  <si>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</si>
  <si>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</si>
  <si>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</si>
  <si>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</si>
  <si>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</si>
  <si>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</si>
  <si>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</si>
  <si>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</si>
  <si>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</si>
  <si>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</si>
  <si>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</si>
  <si>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</si>
  <si>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</si>
  <si>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</si>
  <si>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</si>
  <si>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</si>
  <si>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</si>
  <si>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</si>
  <si>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</si>
  <si>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</si>
  <si>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</si>
  <si>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</si>
  <si>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</si>
  <si>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</si>
  <si>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</si>
  <si>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</si>
  <si>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</si>
  <si>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</si>
  <si>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</si>
  <si>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</si>
  <si>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</si>
  <si>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</si>
  <si>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</si>
  <si>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</si>
  <si>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</si>
  <si>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</si>
  <si>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</si>
  <si>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</si>
  <si>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</si>
  <si>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</si>
  <si>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</si>
  <si>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</si>
  <si>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</si>
  <si>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</si>
  <si>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</si>
  <si>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</si>
  <si>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</si>
  <si>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</si>
  <si>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</si>
  <si>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</si>
  <si>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</si>
  <si>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</si>
  <si>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</si>
  <si>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</si>
  <si>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</si>
  <si>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</si>
  <si>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</si>
  <si>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</si>
  <si>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</si>
  <si>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</si>
  <si>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</si>
  <si>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</si>
  <si>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</si>
  <si>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</si>
  <si>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</si>
  <si>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</si>
  <si>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</si>
  <si>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</si>
  <si>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</si>
  <si>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</si>
  <si>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</si>
  <si>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</si>
  <si>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</si>
  <si>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</si>
  <si>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</si>
  <si>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</si>
  <si>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</si>
  <si>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</si>
  <si>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</si>
  <si>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</si>
  <si>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</si>
  <si>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</si>
  <si>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</si>
  <si>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</si>
  <si>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</si>
  <si>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</si>
  <si>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</si>
  <si>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</si>
  <si>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</si>
  <si>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</si>
  <si>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</si>
  <si>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</si>
  <si>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</si>
  <si>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</si>
  <si>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</si>
  <si>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</si>
  <si>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</si>
  <si>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</si>
  <si>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</si>
  <si>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</si>
  <si>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</si>
  <si>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</si>
  <si>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</si>
  <si>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</si>
  <si>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</si>
  <si>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</si>
  <si>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</si>
  <si>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</si>
  <si>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</si>
  <si>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</si>
  <si>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</si>
  <si>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</si>
  <si>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</si>
  <si>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</si>
  <si>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</si>
  <si>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</si>
  <si>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</si>
  <si>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</si>
  <si>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</si>
  <si>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</si>
  <si>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</si>
  <si>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</si>
  <si>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</si>
  <si>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</si>
  <si>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</si>
  <si>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</si>
  <si>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</si>
  <si>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</si>
  <si>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</si>
  <si>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</si>
  <si>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</si>
  <si>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</si>
  <si>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</si>
  <si>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</si>
  <si>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</si>
  <si>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</si>
  <si>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</si>
  <si>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</si>
  <si>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</si>
  <si>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</si>
  <si>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</si>
  <si>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</si>
  <si>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</si>
  <si>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</si>
  <si>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</si>
  <si>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</si>
  <si>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</si>
  <si>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</si>
  <si>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</si>
  <si>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</si>
  <si>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</si>
  <si>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</si>
  <si>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</si>
  <si>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</si>
  <si>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</si>
  <si>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</si>
  <si>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</si>
  <si>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</si>
  <si>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</si>
  <si>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</si>
  <si>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</si>
  <si>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</si>
  <si>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</si>
  <si>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</si>
  <si>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</si>
  <si>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</si>
  <si>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</si>
  <si>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</si>
  <si>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</si>
  <si>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</si>
  <si>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</si>
  <si>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</si>
  <si>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</si>
  <si>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</si>
  <si>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</si>
  <si>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</si>
  <si>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</si>
  <si>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</si>
  <si>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</si>
  <si>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</si>
  <si>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</si>
  <si>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</si>
  <si>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</si>
  <si>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</si>
  <si>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</si>
  <si>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</si>
  <si>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</si>
  <si>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</si>
  <si>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</si>
  <si>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</si>
  <si>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</si>
  <si>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</si>
  <si>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</si>
  <si>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</si>
  <si>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</si>
  <si>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</si>
  <si>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</si>
  <si>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</si>
  <si>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</si>
  <si>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</si>
  <si>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</si>
  <si>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</si>
  <si>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</si>
  <si>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</si>
  <si>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</si>
  <si>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</si>
  <si>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</si>
  <si>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</si>
  <si>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</si>
  <si>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</si>
  <si>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</si>
  <si>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</si>
  <si>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</si>
  <si>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</si>
  <si>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</si>
  <si>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</si>
  <si>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</si>
  <si>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</si>
  <si>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</si>
  <si>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</si>
  <si>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</si>
  <si>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</si>
  <si>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</si>
  <si>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</si>
  <si>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</si>
  <si>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</si>
  <si>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</si>
  <si>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</si>
  <si>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</si>
  <si>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</si>
  <si>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</si>
  <si>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</si>
  <si>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</si>
  <si>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</si>
  <si>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</si>
  <si>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</si>
  <si>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</si>
  <si>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</si>
  <si>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</si>
  <si>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</si>
  <si>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</si>
  <si>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</si>
  <si>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</si>
  <si>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</si>
  <si>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</si>
  <si>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</si>
  <si>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</si>
  <si>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</si>
  <si>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</si>
  <si>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</si>
  <si>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</si>
  <si>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</si>
  <si>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</si>
  <si>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</si>
  <si>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</si>
  <si>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</si>
  <si>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</si>
  <si>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</si>
  <si>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</si>
  <si>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</si>
  <si>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</si>
  <si>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</si>
  <si>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</si>
  <si>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</si>
  <si>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</si>
  <si>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</si>
  <si>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</si>
  <si>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</si>
  <si>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</si>
  <si>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</si>
  <si>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</si>
  <si>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</si>
  <si>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</si>
  <si>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</si>
  <si>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</si>
  <si>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</si>
  <si>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</si>
  <si>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</si>
  <si>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</si>
  <si>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</si>
  <si>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</si>
  <si>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</si>
  <si>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</si>
  <si>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</si>
  <si>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</si>
  <si>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</si>
  <si>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</si>
  <si>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</si>
  <si>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</si>
  <si>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</si>
  <si>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</si>
  <si>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</si>
  <si>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</si>
  <si>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</si>
  <si>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</si>
  <si>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</si>
  <si>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</si>
  <si>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</si>
  <si>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</si>
  <si>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</si>
  <si>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</si>
  <si>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</si>
  <si>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</si>
  <si>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</si>
  <si>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</si>
  <si>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</si>
  <si>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</si>
  <si>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</si>
  <si>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</si>
  <si>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</si>
  <si>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</si>
  <si>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</si>
  <si>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</si>
  <si>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</si>
  <si>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</si>
  <si>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</si>
  <si>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</si>
  <si>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</si>
  <si>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</si>
  <si>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</si>
  <si>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</si>
  <si>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</si>
  <si>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</si>
  <si>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</si>
  <si>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</si>
  <si>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</si>
  <si>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</si>
  <si>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</si>
  <si>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</si>
  <si>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</si>
  <si>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</si>
  <si>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</si>
  <si>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</si>
  <si>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</si>
  <si>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</si>
  <si>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</si>
  <si>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</si>
  <si>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</si>
  <si>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</si>
  <si>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</si>
  <si>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</si>
  <si>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</si>
  <si>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</si>
  <si>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</si>
  <si>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</si>
  <si>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</si>
  <si>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</si>
  <si>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</si>
  <si>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</si>
  <si>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</si>
  <si>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</si>
  <si>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</si>
  <si>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</si>
  <si>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</si>
  <si>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</si>
  <si>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</si>
  <si>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</si>
  <si>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</si>
  <si>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</si>
  <si>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</si>
  <si>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</si>
  <si>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</si>
  <si>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</si>
  <si>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</si>
  <si>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</si>
  <si>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</si>
  <si>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</si>
  <si>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</si>
  <si>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</si>
  <si>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</si>
  <si>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</si>
  <si>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</si>
  <si>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</si>
  <si>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</si>
  <si>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</si>
  <si>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</si>
  <si>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</si>
  <si>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</si>
  <si>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</si>
  <si>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</si>
  <si>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</si>
  <si>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</si>
  <si>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</si>
  <si>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</si>
  <si>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</si>
  <si>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</si>
  <si>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</si>
  <si>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</si>
  <si>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</si>
  <si>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</si>
  <si>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</si>
  <si>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</si>
  <si>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</si>
  <si>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</si>
  <si>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</si>
  <si>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</si>
  <si>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</si>
  <si>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</si>
  <si>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</si>
  <si>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</si>
  <si>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</si>
  <si>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</si>
  <si>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</si>
  <si>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</si>
  <si>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</si>
  <si>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</si>
  <si>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</si>
  <si>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</si>
  <si>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</si>
  <si>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</si>
  <si>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</si>
  <si>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</si>
  <si>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</si>
  <si>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</si>
  <si>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</si>
  <si>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</si>
  <si>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</si>
  <si>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</si>
  <si>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</si>
  <si>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</si>
  <si>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</si>
  <si>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</si>
  <si>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</si>
  <si>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</si>
  <si>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</si>
  <si>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</si>
  <si>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</si>
  <si>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</si>
  <si>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</si>
  <si>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</si>
  <si>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</si>
  <si>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</si>
  <si>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</si>
  <si>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</si>
  <si>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</si>
  <si>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</si>
  <si>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</si>
  <si>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</si>
  <si>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</si>
  <si>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</si>
  <si>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</si>
  <si>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</si>
  <si>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</si>
  <si>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</si>
  <si>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</si>
  <si>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</si>
  <si>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</si>
  <si>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</si>
  <si>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</si>
  <si>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</si>
  <si>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</si>
  <si>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</si>
  <si>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</si>
  <si>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</si>
  <si>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</si>
  <si>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</si>
  <si>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</si>
  <si>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</si>
  <si>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</si>
  <si>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</si>
  <si>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</si>
  <si>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</si>
  <si>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</si>
  <si>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</si>
  <si>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</si>
  <si>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</si>
  <si>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</si>
  <si>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</si>
  <si>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</si>
  <si>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</si>
  <si>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</si>
  <si>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</si>
  <si>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</si>
  <si>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</si>
  <si>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</si>
  <si>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</si>
  <si>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</si>
  <si>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</si>
  <si>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</si>
  <si>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</si>
  <si>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</si>
  <si>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</si>
  <si>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</si>
  <si>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</si>
  <si>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</si>
  <si>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</si>
  <si>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</si>
  <si>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</si>
  <si>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</si>
  <si>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</si>
  <si>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</si>
  <si>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</si>
  <si>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</si>
  <si>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</si>
  <si>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</si>
  <si>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</si>
  <si>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</si>
  <si>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</si>
  <si>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</si>
  <si>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</si>
  <si>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</si>
  <si>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</si>
  <si>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</si>
  <si>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</si>
  <si>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</si>
  <si>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</si>
  <si>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</si>
  <si>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</si>
  <si>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</si>
  <si>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</si>
  <si>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</si>
  <si>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</si>
  <si>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</si>
  <si>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</si>
  <si>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</si>
  <si>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</si>
  <si>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</si>
  <si>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</si>
  <si>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</si>
  <si>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</si>
  <si>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</si>
  <si>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</si>
  <si>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</si>
  <si>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</si>
  <si>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</si>
  <si>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</si>
  <si>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</si>
  <si>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</si>
  <si>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</si>
  <si>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</si>
  <si>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</si>
  <si>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</si>
  <si>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</si>
  <si>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</si>
  <si>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</si>
  <si>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</si>
  <si>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</si>
  <si>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</si>
  <si>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</si>
  <si>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</si>
  <si>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</si>
  <si>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</si>
  <si>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</si>
  <si>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</si>
  <si>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</si>
  <si>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</si>
  <si>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</si>
  <si>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</si>
  <si>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</si>
  <si>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</si>
  <si>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</si>
  <si>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</si>
  <si>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</si>
  <si>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</si>
  <si>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</si>
  <si>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</si>
  <si>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</si>
  <si>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</si>
  <si>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</si>
  <si>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</si>
  <si>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</si>
  <si>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</si>
  <si>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</si>
  <si>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</si>
  <si>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</si>
  <si>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</si>
  <si>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</si>
  <si>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</si>
  <si>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</si>
  <si>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</si>
  <si>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</si>
  <si>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</si>
  <si>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</si>
  <si>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</si>
  <si>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</si>
  <si>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</si>
  <si>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</si>
  <si>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</si>
  <si>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</si>
  <si>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</si>
  <si>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</si>
  <si>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</si>
  <si>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</si>
  <si>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</si>
  <si>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</si>
  <si>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</si>
  <si>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</si>
  <si>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</si>
  <si>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</si>
  <si>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</si>
  <si>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</si>
  <si>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</si>
  <si>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</si>
  <si>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</si>
  <si>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</si>
  <si>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</si>
  <si>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</si>
  <si>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</si>
  <si>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</si>
  <si>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</si>
  <si>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</si>
  <si>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</si>
  <si>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</si>
  <si>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</si>
  <si>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</si>
  <si>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</si>
  <si>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</si>
  <si>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</si>
  <si>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</si>
  <si>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</si>
  <si>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</si>
  <si>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</si>
  <si>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</si>
  <si>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</si>
  <si>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</si>
  <si>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</si>
  <si>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</si>
  <si>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</si>
  <si>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</si>
  <si>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</si>
  <si>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</si>
  <si>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</si>
  <si>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</si>
  <si>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</si>
  <si>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</si>
  <si>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</si>
  <si>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</si>
  <si>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</si>
  <si>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</si>
  <si>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</si>
  <si>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</si>
  <si>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</si>
  <si>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</si>
  <si>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</si>
  <si>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</si>
  <si>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</si>
  <si>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</si>
  <si>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</si>
  <si>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</si>
  <si>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</si>
  <si>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</si>
  <si>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</si>
  <si>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</si>
  <si>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</si>
  <si>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</si>
  <si>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BENJAMIN CONSTANT DO SUL</t>
  </si>
  <si>
    <t>BOA VISTA DO BURICA</t>
  </si>
  <si>
    <t>CAXIAS DO SUL</t>
  </si>
  <si>
    <t>CENTENARIO</t>
  </si>
  <si>
    <t>CERRITO</t>
  </si>
  <si>
    <t>CERRO LARGO</t>
  </si>
  <si>
    <t>CONSTANTINA</t>
  </si>
  <si>
    <t>ESTRELA</t>
  </si>
  <si>
    <t>IBIRAPUITA</t>
  </si>
  <si>
    <t>IMIGRANTE</t>
  </si>
  <si>
    <t>NOVA CANDELARIA</t>
  </si>
  <si>
    <t>PALMITINHO</t>
  </si>
  <si>
    <t>QUINZE DE NOVEMBRO</t>
  </si>
  <si>
    <t>RONDINHA</t>
  </si>
  <si>
    <t>SALDANHA MARINHO</t>
  </si>
  <si>
    <t>SAO JOSE DO INHACORA</t>
  </si>
  <si>
    <t>SAO MARTINHO</t>
  </si>
  <si>
    <t>SAO MIGUEL DAS MISSOES</t>
  </si>
  <si>
    <t>SAO PEDRO DO BUTIA</t>
  </si>
  <si>
    <t>SELBACH</t>
  </si>
  <si>
    <t>TAQUARUCU DO SUL</t>
  </si>
  <si>
    <t>TRES DE MAIO</t>
  </si>
  <si>
    <t>TRES PALMEIRAS</t>
  </si>
  <si>
    <t>CAIBATE</t>
  </si>
  <si>
    <t>FORTALEZA DOS VALOS</t>
  </si>
  <si>
    <t>NOVA BASSANO</t>
  </si>
  <si>
    <t>TRINDADE DO SUL</t>
  </si>
  <si>
    <t>CASCA</t>
  </si>
  <si>
    <t>SÃO JOSÉ DO OURO</t>
  </si>
  <si>
    <t>VERANÓPOLIS</t>
  </si>
  <si>
    <t>MATO CASTELHANO</t>
  </si>
  <si>
    <t>CAMPO NOVO</t>
  </si>
  <si>
    <t>CRUZEIRO DO SUL</t>
  </si>
  <si>
    <t>GRAMADO DOS LOUREIROS</t>
  </si>
  <si>
    <t>JABOTICABA</t>
  </si>
  <si>
    <t>MONTENEGRO</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</si>
</sst>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
      <sz val="8"/>
      <color theme="1"/>
      <name val="Tahoma"/>
      <family val="2"/>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
      <left style="medium">
        <color rgb="FFCCCCCC"/>
      </left>
      <right style="medium">
        <color rgb="FFCCCCCC"/>
      </right>
      <top/>
      <bottom style="medium">
        <color rgb="FFCCCCCC"/>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xf numFmtId="3" fontId="62" fillId="0" borderId="22" xfId="0" applyNumberFormat="1" applyFont="1" applyBorder="1" applyAlignment="1" applyProtection="1">
      <alignment horizontal="right" vertical="top"/>
      <protection locked="0"/>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a16="http://schemas.microsoft.com/office/drawing/2014/main" xmlns=""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a16="http://schemas.microsoft.com/office/drawing/2014/main" xmlns=""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a16="http://schemas.microsoft.com/office/drawing/2014/main" xmlns=""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a16="http://schemas.microsoft.com/office/drawing/2014/main" xmlns=""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a16="http://schemas.microsoft.com/office/drawing/2014/main" xmlns=""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a16="http://schemas.microsoft.com/office/drawing/2014/main" xmlns=""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a16="http://schemas.microsoft.com/office/drawing/2014/main" xmlns=""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a16="http://schemas.microsoft.com/office/drawing/2014/main" xmlns=""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a16="http://schemas.microsoft.com/office/drawing/2014/main" xmlns=""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G3" sqref="G3"/>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10</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 t="shared" ref="B3:B8" si="0">$B$2</f>
        <v>RS</v>
      </c>
      <c r="C3" s="278">
        <f t="shared" ref="C3:C8" si="1">$C$2</f>
        <v>10</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si="0"/>
        <v>RS</v>
      </c>
      <c r="C4" s="278">
        <f t="shared" si="1"/>
        <v>10</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10</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10</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10</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10</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E2" activePane="bottomRight" state="frozen"/>
      <selection activeCell="AC3" sqref="AC3"/>
      <selection pane="topRight" activeCell="AC3" sqref="AC3"/>
      <selection pane="bottomLeft" activeCell="AC3" sqref="AC3"/>
      <selection pane="bottomRight" activeCell="L9" sqref="L9"/>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thickBot="1" x14ac:dyDescent="0.3">
      <c r="A2" s="90" t="str">
        <f>Controles!$B$2</f>
        <v>RS</v>
      </c>
      <c r="B2" s="90">
        <f>Controles!$C$2</f>
        <v>10</v>
      </c>
      <c r="C2" s="91" t="s">
        <v>5393</v>
      </c>
      <c r="D2" s="63" t="s">
        <v>32</v>
      </c>
      <c r="E2" s="63" t="s">
        <v>5629</v>
      </c>
      <c r="F2" s="64"/>
      <c r="G2" s="64">
        <v>1</v>
      </c>
      <c r="H2" s="92">
        <f>SUM(F2:G2)</f>
        <v>1</v>
      </c>
      <c r="I2" s="64"/>
      <c r="J2" s="281">
        <v>1</v>
      </c>
      <c r="K2" s="64"/>
      <c r="L2" s="64">
        <v>1</v>
      </c>
      <c r="M2" s="64">
        <v>0</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t="str">
        <f>IF(M2+L2&gt;I2,"VERIFICAR",0)</f>
        <v>VERIFICAR</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thickBot="1" x14ac:dyDescent="0.3">
      <c r="A3" s="90" t="str">
        <f>Controles!$B$2</f>
        <v>RS</v>
      </c>
      <c r="B3" s="90">
        <f>Controles!$C$2</f>
        <v>10</v>
      </c>
      <c r="C3" s="91" t="s">
        <v>5393</v>
      </c>
      <c r="D3" s="63" t="s">
        <v>32</v>
      </c>
      <c r="E3" s="63" t="s">
        <v>5608</v>
      </c>
      <c r="F3" s="64">
        <v>1</v>
      </c>
      <c r="G3" s="64"/>
      <c r="H3" s="92">
        <f t="shared" ref="H3:H66" si="7">SUM(F3:G3)</f>
        <v>1</v>
      </c>
      <c r="I3" s="64">
        <v>115</v>
      </c>
      <c r="J3" s="281">
        <v>3</v>
      </c>
      <c r="K3" s="64"/>
      <c r="L3" s="64">
        <v>0</v>
      </c>
      <c r="M3" s="64">
        <v>3</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46" ht="18.75" customHeight="1" thickBot="1" x14ac:dyDescent="0.3">
      <c r="A4" s="90" t="str">
        <f>Controles!$B$2</f>
        <v>RS</v>
      </c>
      <c r="B4" s="90">
        <f>Controles!$C$2</f>
        <v>10</v>
      </c>
      <c r="C4" s="91" t="s">
        <v>5393</v>
      </c>
      <c r="D4" s="63" t="s">
        <v>32</v>
      </c>
      <c r="E4" s="63" t="s">
        <v>5630</v>
      </c>
      <c r="F4" s="64">
        <v>1</v>
      </c>
      <c r="G4" s="64"/>
      <c r="H4" s="92">
        <f t="shared" si="7"/>
        <v>1</v>
      </c>
      <c r="I4" s="64">
        <v>56</v>
      </c>
      <c r="J4" s="281">
        <v>1</v>
      </c>
      <c r="K4" s="122"/>
      <c r="L4" s="64">
        <v>0</v>
      </c>
      <c r="M4" s="64">
        <v>1</v>
      </c>
      <c r="N4" s="91">
        <f t="shared" si="0"/>
        <v>0</v>
      </c>
      <c r="O4" s="91">
        <f t="shared" si="1"/>
        <v>0</v>
      </c>
      <c r="P4" s="91">
        <f t="shared" si="2"/>
        <v>0</v>
      </c>
      <c r="Q4" s="89">
        <f>IF(AND(G4=0,M4&gt;J4),"ERRO",0)</f>
        <v>0</v>
      </c>
      <c r="R4" s="91">
        <f>IF(M4&gt;0, IF(H4= 0, "ERRO",0),0)</f>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46" ht="18.75" customHeight="1" thickBot="1" x14ac:dyDescent="0.3">
      <c r="A5" s="90" t="str">
        <f>Controles!$B$2</f>
        <v>RS</v>
      </c>
      <c r="B5" s="90">
        <f>Controles!$C$2</f>
        <v>10</v>
      </c>
      <c r="C5" s="91" t="s">
        <v>5393</v>
      </c>
      <c r="D5" s="63" t="s">
        <v>32</v>
      </c>
      <c r="E5" s="63" t="s">
        <v>5631</v>
      </c>
      <c r="F5" s="64"/>
      <c r="G5" s="64">
        <v>1</v>
      </c>
      <c r="H5" s="92">
        <f t="shared" si="7"/>
        <v>1</v>
      </c>
      <c r="I5" s="64"/>
      <c r="J5" s="281">
        <v>1</v>
      </c>
      <c r="K5" s="64"/>
      <c r="L5" s="64">
        <v>1</v>
      </c>
      <c r="M5" s="64">
        <v>0</v>
      </c>
      <c r="N5" s="91">
        <f t="shared" si="0"/>
        <v>0</v>
      </c>
      <c r="O5" s="91">
        <f t="shared" si="1"/>
        <v>0</v>
      </c>
      <c r="P5" s="91">
        <f t="shared" si="2"/>
        <v>0</v>
      </c>
      <c r="Q5" s="89">
        <f t="shared" si="3"/>
        <v>0</v>
      </c>
      <c r="R5" s="91">
        <f t="shared" si="4"/>
        <v>0</v>
      </c>
      <c r="S5" s="91">
        <f t="shared" si="5"/>
        <v>0</v>
      </c>
      <c r="T5" s="91">
        <f t="shared" si="6"/>
        <v>0</v>
      </c>
      <c r="U5" s="91" t="str">
        <f t="shared" ref="U5:U68" si="11">IF(M5+L5+K5&gt;I5,"VERIFICAR",0)</f>
        <v>VERIFICAR</v>
      </c>
      <c r="V5" s="91" t="str">
        <f t="shared" si="8"/>
        <v>NÃO</v>
      </c>
      <c r="Y5" s="109">
        <f t="shared" si="9"/>
        <v>0</v>
      </c>
      <c r="AC5" s="106">
        <f t="shared" si="10"/>
        <v>0</v>
      </c>
      <c r="AD5" s="107" t="s">
        <v>29</v>
      </c>
      <c r="AE5" s="107" t="s">
        <v>168</v>
      </c>
      <c r="AF5" s="107">
        <v>1200138</v>
      </c>
      <c r="AG5" s="107"/>
      <c r="AH5" s="47" t="s">
        <v>36</v>
      </c>
    </row>
    <row r="6" spans="1:46" ht="18.75" customHeight="1" thickBot="1" x14ac:dyDescent="0.3">
      <c r="A6" s="90" t="str">
        <f>Controles!$B$2</f>
        <v>RS</v>
      </c>
      <c r="B6" s="90">
        <f>Controles!$C$2</f>
        <v>10</v>
      </c>
      <c r="C6" s="91" t="s">
        <v>5393</v>
      </c>
      <c r="D6" s="63" t="s">
        <v>32</v>
      </c>
      <c r="E6" s="63" t="s">
        <v>5632</v>
      </c>
      <c r="F6" s="64">
        <v>1</v>
      </c>
      <c r="G6" s="64"/>
      <c r="H6" s="92">
        <f t="shared" si="7"/>
        <v>1</v>
      </c>
      <c r="I6" s="64">
        <v>34</v>
      </c>
      <c r="J6" s="281">
        <v>1</v>
      </c>
      <c r="K6" s="64"/>
      <c r="L6" s="64">
        <v>1</v>
      </c>
      <c r="M6" s="64">
        <v>0</v>
      </c>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46" ht="18.75" customHeight="1" thickBot="1" x14ac:dyDescent="0.3">
      <c r="A7" s="90" t="str">
        <f>Controles!$B$2</f>
        <v>RS</v>
      </c>
      <c r="B7" s="90">
        <f>Controles!$C$2</f>
        <v>10</v>
      </c>
      <c r="C7" s="91" t="s">
        <v>5393</v>
      </c>
      <c r="D7" s="63" t="s">
        <v>32</v>
      </c>
      <c r="E7" s="63" t="s">
        <v>5633</v>
      </c>
      <c r="F7" s="64"/>
      <c r="G7" s="64">
        <v>1</v>
      </c>
      <c r="H7" s="92">
        <f t="shared" si="7"/>
        <v>1</v>
      </c>
      <c r="I7" s="64"/>
      <c r="J7" s="281">
        <v>1</v>
      </c>
      <c r="K7" s="64"/>
      <c r="L7" s="64">
        <v>1</v>
      </c>
      <c r="M7" s="64">
        <v>0</v>
      </c>
      <c r="N7" s="91">
        <f t="shared" si="0"/>
        <v>0</v>
      </c>
      <c r="O7" s="91">
        <f t="shared" si="1"/>
        <v>0</v>
      </c>
      <c r="P7" s="91">
        <f t="shared" si="2"/>
        <v>0</v>
      </c>
      <c r="Q7" s="89">
        <f t="shared" si="3"/>
        <v>0</v>
      </c>
      <c r="R7" s="91">
        <f t="shared" si="4"/>
        <v>0</v>
      </c>
      <c r="S7" s="91">
        <f t="shared" si="5"/>
        <v>0</v>
      </c>
      <c r="T7" s="91">
        <f t="shared" si="6"/>
        <v>0</v>
      </c>
      <c r="U7" s="91" t="str">
        <f t="shared" si="11"/>
        <v>VERIFICAR</v>
      </c>
      <c r="V7" s="91" t="str">
        <f t="shared" si="8"/>
        <v>NÃO</v>
      </c>
      <c r="Y7" s="109">
        <f t="shared" si="9"/>
        <v>0</v>
      </c>
      <c r="AC7" s="106">
        <f t="shared" si="10"/>
        <v>0</v>
      </c>
      <c r="AD7" s="107" t="s">
        <v>29</v>
      </c>
      <c r="AE7" s="107" t="s">
        <v>220</v>
      </c>
      <c r="AF7" s="107">
        <v>1200203</v>
      </c>
      <c r="AG7" s="107"/>
      <c r="AH7" s="47" t="s">
        <v>46</v>
      </c>
    </row>
    <row r="8" spans="1:46" ht="18.75" customHeight="1" thickBot="1" x14ac:dyDescent="0.3">
      <c r="A8" s="90" t="str">
        <f>Controles!$B$2</f>
        <v>RS</v>
      </c>
      <c r="B8" s="90">
        <f>Controles!$C$2</f>
        <v>10</v>
      </c>
      <c r="C8" s="91" t="s">
        <v>5393</v>
      </c>
      <c r="D8" s="63" t="s">
        <v>32</v>
      </c>
      <c r="E8" s="63" t="s">
        <v>5634</v>
      </c>
      <c r="F8" s="64">
        <v>1</v>
      </c>
      <c r="G8" s="64"/>
      <c r="H8" s="92">
        <f t="shared" si="7"/>
        <v>1</v>
      </c>
      <c r="I8" s="64">
        <v>10</v>
      </c>
      <c r="J8" s="281">
        <v>1</v>
      </c>
      <c r="K8" s="64"/>
      <c r="L8" s="64">
        <v>1</v>
      </c>
      <c r="M8" s="64"/>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46" ht="18.75" customHeight="1" thickBot="1" x14ac:dyDescent="0.3">
      <c r="A9" s="90" t="str">
        <f>Controles!$B$2</f>
        <v>RS</v>
      </c>
      <c r="B9" s="90">
        <f>Controles!$C$2</f>
        <v>10</v>
      </c>
      <c r="C9" s="91" t="s">
        <v>5393</v>
      </c>
      <c r="D9" s="63" t="s">
        <v>32</v>
      </c>
      <c r="E9" s="63" t="s">
        <v>5635</v>
      </c>
      <c r="F9" s="64">
        <v>1</v>
      </c>
      <c r="G9" s="64"/>
      <c r="H9" s="92">
        <f t="shared" si="7"/>
        <v>1</v>
      </c>
      <c r="I9" s="64">
        <v>2</v>
      </c>
      <c r="J9" s="281">
        <v>1</v>
      </c>
      <c r="K9" s="64"/>
      <c r="L9" s="64">
        <v>1</v>
      </c>
      <c r="M9" s="64"/>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46" ht="18.75" customHeight="1" thickBot="1" x14ac:dyDescent="0.3">
      <c r="A10" s="90" t="str">
        <f>Controles!$B$2</f>
        <v>RS</v>
      </c>
      <c r="B10" s="90">
        <f>Controles!$C$2</f>
        <v>10</v>
      </c>
      <c r="C10" s="91" t="s">
        <v>5393</v>
      </c>
      <c r="D10" s="63"/>
      <c r="E10" s="63" t="s">
        <v>5636</v>
      </c>
      <c r="F10" s="64">
        <v>1</v>
      </c>
      <c r="G10" s="64"/>
      <c r="H10" s="92">
        <f t="shared" si="7"/>
        <v>1</v>
      </c>
      <c r="I10" s="64">
        <v>99</v>
      </c>
      <c r="J10" s="281">
        <v>2</v>
      </c>
      <c r="K10" s="64"/>
      <c r="L10" s="64">
        <v>2</v>
      </c>
      <c r="M10" s="64"/>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46" ht="18.75" customHeight="1" x14ac:dyDescent="0.25">
      <c r="A11" s="90" t="str">
        <f>Controles!$B$2</f>
        <v>RS</v>
      </c>
      <c r="B11" s="90">
        <f>Controles!$C$2</f>
        <v>10</v>
      </c>
      <c r="C11" s="91" t="s">
        <v>5393</v>
      </c>
      <c r="D11" s="63"/>
      <c r="E11" s="63" t="s">
        <v>4500</v>
      </c>
      <c r="F11" s="64">
        <v>1</v>
      </c>
      <c r="G11" s="64"/>
      <c r="H11" s="92">
        <f t="shared" si="7"/>
        <v>1</v>
      </c>
      <c r="I11" s="64">
        <v>185</v>
      </c>
      <c r="J11" s="64">
        <v>3</v>
      </c>
      <c r="K11" s="64"/>
      <c r="L11" s="64">
        <v>3</v>
      </c>
      <c r="M11" s="64"/>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46" ht="18.75" customHeight="1" x14ac:dyDescent="0.25">
      <c r="A12" s="90" t="str">
        <f>Controles!$B$2</f>
        <v>RS</v>
      </c>
      <c r="B12" s="90">
        <f>Controles!$C$2</f>
        <v>10</v>
      </c>
      <c r="C12" s="91" t="s">
        <v>5393</v>
      </c>
      <c r="D12" s="63"/>
      <c r="E12" s="63" t="s">
        <v>1334</v>
      </c>
      <c r="F12" s="64"/>
      <c r="G12" s="64">
        <v>1</v>
      </c>
      <c r="H12" s="92">
        <f t="shared" si="7"/>
        <v>1</v>
      </c>
      <c r="I12" s="64"/>
      <c r="J12" s="64">
        <v>3</v>
      </c>
      <c r="K12" s="64"/>
      <c r="L12" s="64">
        <v>3</v>
      </c>
      <c r="M12" s="64"/>
      <c r="N12" s="91">
        <f t="shared" si="0"/>
        <v>0</v>
      </c>
      <c r="O12" s="91">
        <f t="shared" si="1"/>
        <v>0</v>
      </c>
      <c r="P12" s="91">
        <f t="shared" si="2"/>
        <v>0</v>
      </c>
      <c r="Q12" s="89">
        <f t="shared" si="3"/>
        <v>0</v>
      </c>
      <c r="R12" s="91">
        <f t="shared" si="4"/>
        <v>0</v>
      </c>
      <c r="S12" s="91">
        <f t="shared" si="5"/>
        <v>0</v>
      </c>
      <c r="T12" s="91">
        <f t="shared" si="6"/>
        <v>0</v>
      </c>
      <c r="U12" s="91" t="str">
        <f t="shared" si="11"/>
        <v>VERIFICAR</v>
      </c>
      <c r="V12" s="91" t="str">
        <f t="shared" si="8"/>
        <v>NÃO</v>
      </c>
      <c r="Y12" s="109">
        <f t="shared" si="9"/>
        <v>0</v>
      </c>
      <c r="AC12" s="106">
        <f t="shared" si="10"/>
        <v>0</v>
      </c>
      <c r="AD12" s="107" t="s">
        <v>29</v>
      </c>
      <c r="AE12" s="107" t="s">
        <v>346</v>
      </c>
      <c r="AF12" s="107">
        <v>1200344</v>
      </c>
      <c r="AG12" s="107"/>
      <c r="AH12" s="47" t="s">
        <v>65</v>
      </c>
    </row>
    <row r="13" spans="1:46" ht="18.75" customHeight="1" x14ac:dyDescent="0.25">
      <c r="A13" s="90" t="str">
        <f>Controles!$B$2</f>
        <v>RS</v>
      </c>
      <c r="B13" s="90">
        <f>Controles!$C$2</f>
        <v>10</v>
      </c>
      <c r="C13" s="91" t="s">
        <v>5393</v>
      </c>
      <c r="D13" s="63"/>
      <c r="E13" s="63" t="s">
        <v>4804</v>
      </c>
      <c r="F13" s="64"/>
      <c r="G13" s="64">
        <v>1</v>
      </c>
      <c r="H13" s="92">
        <f t="shared" si="7"/>
        <v>1</v>
      </c>
      <c r="I13" s="64"/>
      <c r="J13" s="64">
        <v>1</v>
      </c>
      <c r="K13" s="64"/>
      <c r="L13" s="64">
        <v>1</v>
      </c>
      <c r="M13" s="64"/>
      <c r="N13" s="91">
        <f t="shared" si="0"/>
        <v>0</v>
      </c>
      <c r="O13" s="91">
        <f t="shared" si="1"/>
        <v>0</v>
      </c>
      <c r="P13" s="91">
        <f t="shared" si="2"/>
        <v>0</v>
      </c>
      <c r="Q13" s="89">
        <f t="shared" si="3"/>
        <v>0</v>
      </c>
      <c r="R13" s="91">
        <f t="shared" si="4"/>
        <v>0</v>
      </c>
      <c r="S13" s="91">
        <f t="shared" si="5"/>
        <v>0</v>
      </c>
      <c r="T13" s="91">
        <f t="shared" si="6"/>
        <v>0</v>
      </c>
      <c r="U13" s="91" t="str">
        <f t="shared" si="11"/>
        <v>VERIFICAR</v>
      </c>
      <c r="V13" s="91" t="str">
        <f t="shared" si="8"/>
        <v>NÃO</v>
      </c>
      <c r="Y13" s="109">
        <f t="shared" si="9"/>
        <v>0</v>
      </c>
      <c r="AC13" s="106">
        <f t="shared" si="10"/>
        <v>0</v>
      </c>
      <c r="AD13" s="107" t="s">
        <v>29</v>
      </c>
      <c r="AE13" s="107" t="s">
        <v>370</v>
      </c>
      <c r="AF13" s="107">
        <v>1200351</v>
      </c>
      <c r="AG13" s="107"/>
      <c r="AH13" s="47" t="s">
        <v>63</v>
      </c>
    </row>
    <row r="14" spans="1:46" ht="18.75" customHeight="1" x14ac:dyDescent="0.25">
      <c r="A14" s="90" t="str">
        <f>Controles!$B$2</f>
        <v>RS</v>
      </c>
      <c r="B14" s="90">
        <f>Controles!$C$2</f>
        <v>10</v>
      </c>
      <c r="C14" s="91" t="s">
        <v>5393</v>
      </c>
      <c r="D14" s="63"/>
      <c r="E14" s="63"/>
      <c r="F14" s="64"/>
      <c r="G14" s="64"/>
      <c r="H14" s="92">
        <f t="shared" si="7"/>
        <v>0</v>
      </c>
      <c r="I14" s="64"/>
      <c r="J14" s="64"/>
      <c r="K14" s="64"/>
      <c r="L14" s="64"/>
      <c r="M14" s="64"/>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46" ht="18.75" customHeight="1" x14ac:dyDescent="0.25">
      <c r="A15" s="90" t="str">
        <f>Controles!$B$2</f>
        <v>RS</v>
      </c>
      <c r="B15" s="90">
        <f>Controles!$C$2</f>
        <v>10</v>
      </c>
      <c r="C15" s="91" t="s">
        <v>5393</v>
      </c>
      <c r="D15" s="63"/>
      <c r="E15" s="63"/>
      <c r="F15" s="64"/>
      <c r="G15" s="64"/>
      <c r="H15" s="92">
        <f t="shared" si="7"/>
        <v>0</v>
      </c>
      <c r="I15" s="64"/>
      <c r="J15" s="64"/>
      <c r="K15" s="64"/>
      <c r="L15" s="64"/>
      <c r="M15" s="64"/>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46" ht="18.75" customHeight="1" x14ac:dyDescent="0.25">
      <c r="A16" s="90" t="str">
        <f>Controles!$B$2</f>
        <v>RS</v>
      </c>
      <c r="B16" s="90">
        <f>Controles!$C$2</f>
        <v>10</v>
      </c>
      <c r="C16" s="91" t="s">
        <v>5393</v>
      </c>
      <c r="D16" s="63"/>
      <c r="E16" s="63"/>
      <c r="F16" s="64"/>
      <c r="G16" s="64"/>
      <c r="H16" s="92">
        <f t="shared" si="7"/>
        <v>0</v>
      </c>
      <c r="I16" s="64"/>
      <c r="J16" s="64"/>
      <c r="K16" s="64"/>
      <c r="L16" s="64"/>
      <c r="M16" s="64"/>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ht="18.75" customHeight="1" x14ac:dyDescent="0.25">
      <c r="A17" s="90" t="str">
        <f>Controles!$B$2</f>
        <v>RS</v>
      </c>
      <c r="B17" s="90">
        <f>Controles!$C$2</f>
        <v>10</v>
      </c>
      <c r="C17" s="91" t="s">
        <v>5393</v>
      </c>
      <c r="D17" s="63"/>
      <c r="E17" s="63"/>
      <c r="F17" s="64"/>
      <c r="G17" s="64"/>
      <c r="H17" s="92">
        <f t="shared" si="7"/>
        <v>0</v>
      </c>
      <c r="I17" s="64"/>
      <c r="J17" s="64"/>
      <c r="K17" s="64"/>
      <c r="L17" s="64"/>
      <c r="M17" s="64"/>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ht="18.75" customHeight="1" x14ac:dyDescent="0.25">
      <c r="A18" s="90" t="str">
        <f>Controles!$B$2</f>
        <v>RS</v>
      </c>
      <c r="B18" s="90">
        <f>Controles!$C$2</f>
        <v>10</v>
      </c>
      <c r="C18" s="91" t="s">
        <v>5393</v>
      </c>
      <c r="D18" s="63"/>
      <c r="E18" s="63"/>
      <c r="F18" s="64"/>
      <c r="G18" s="64"/>
      <c r="H18" s="92">
        <f t="shared" si="7"/>
        <v>0</v>
      </c>
      <c r="I18" s="64"/>
      <c r="J18" s="64"/>
      <c r="K18" s="64"/>
      <c r="L18" s="64"/>
      <c r="M18" s="64"/>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ht="18.75" customHeight="1" x14ac:dyDescent="0.25">
      <c r="A19" s="90" t="str">
        <f>Controles!$B$2</f>
        <v>RS</v>
      </c>
      <c r="B19" s="90">
        <f>Controles!$C$2</f>
        <v>10</v>
      </c>
      <c r="C19" s="91" t="s">
        <v>5393</v>
      </c>
      <c r="D19" s="63"/>
      <c r="E19" s="63"/>
      <c r="F19" s="64"/>
      <c r="G19" s="64"/>
      <c r="H19" s="92">
        <f t="shared" si="7"/>
        <v>0</v>
      </c>
      <c r="I19" s="64"/>
      <c r="J19" s="64"/>
      <c r="K19" s="64"/>
      <c r="L19" s="64"/>
      <c r="M19" s="64"/>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ht="18.75" customHeight="1" x14ac:dyDescent="0.25">
      <c r="A20" s="90" t="str">
        <f>Controles!$B$2</f>
        <v>RS</v>
      </c>
      <c r="B20" s="90">
        <f>Controles!$C$2</f>
        <v>10</v>
      </c>
      <c r="C20" s="91" t="s">
        <v>5393</v>
      </c>
      <c r="D20" s="63"/>
      <c r="E20" s="63"/>
      <c r="F20" s="64"/>
      <c r="G20" s="64"/>
      <c r="H20" s="92">
        <f t="shared" si="7"/>
        <v>0</v>
      </c>
      <c r="I20" s="64"/>
      <c r="J20" s="64"/>
      <c r="K20" s="64"/>
      <c r="L20" s="64"/>
      <c r="M20" s="64"/>
      <c r="N20" s="91">
        <f t="shared" si="0"/>
        <v>0</v>
      </c>
      <c r="O20" s="91">
        <f t="shared" si="1"/>
        <v>0</v>
      </c>
      <c r="P20" s="91">
        <f t="shared" si="2"/>
        <v>0</v>
      </c>
      <c r="Q20" s="89">
        <f t="shared" si="3"/>
        <v>0</v>
      </c>
      <c r="R20" s="91">
        <f t="shared" si="4"/>
        <v>0</v>
      </c>
      <c r="S20" s="91">
        <f t="shared" si="5"/>
        <v>0</v>
      </c>
      <c r="T20" s="91">
        <f t="shared" si="6"/>
        <v>0</v>
      </c>
      <c r="U20" s="91">
        <f t="shared" si="11"/>
        <v>0</v>
      </c>
      <c r="V20" s="91" t="str">
        <f t="shared" si="8"/>
        <v>NÃO</v>
      </c>
      <c r="Y20" s="109">
        <f t="shared" si="9"/>
        <v>0</v>
      </c>
      <c r="AC20" s="106">
        <f t="shared" si="10"/>
        <v>0</v>
      </c>
      <c r="AD20" s="107" t="s">
        <v>29</v>
      </c>
      <c r="AE20" s="107" t="s">
        <v>543</v>
      </c>
      <c r="AF20" s="107">
        <v>1200500</v>
      </c>
      <c r="AG20" s="107"/>
      <c r="AH20" s="47" t="s">
        <v>74</v>
      </c>
    </row>
    <row r="21" spans="1:34" ht="18.75" customHeight="1" x14ac:dyDescent="0.25">
      <c r="A21" s="90" t="str">
        <f>Controles!$B$2</f>
        <v>RS</v>
      </c>
      <c r="B21" s="90">
        <f>Controles!$C$2</f>
        <v>10</v>
      </c>
      <c r="C21" s="91" t="s">
        <v>5393</v>
      </c>
      <c r="D21" s="63"/>
      <c r="E21" s="63"/>
      <c r="F21" s="64"/>
      <c r="G21" s="64"/>
      <c r="H21" s="92">
        <f t="shared" si="7"/>
        <v>0</v>
      </c>
      <c r="I21" s="64"/>
      <c r="J21" s="64"/>
      <c r="K21" s="64"/>
      <c r="L21" s="64"/>
      <c r="M21" s="64"/>
      <c r="N21" s="91">
        <f t="shared" si="0"/>
        <v>0</v>
      </c>
      <c r="O21" s="91">
        <f t="shared" si="1"/>
        <v>0</v>
      </c>
      <c r="P21" s="91">
        <f t="shared" si="2"/>
        <v>0</v>
      </c>
      <c r="Q21" s="89">
        <f t="shared" si="3"/>
        <v>0</v>
      </c>
      <c r="R21" s="91">
        <f t="shared" si="4"/>
        <v>0</v>
      </c>
      <c r="S21" s="91">
        <f t="shared" si="5"/>
        <v>0</v>
      </c>
      <c r="T21" s="91">
        <f t="shared" si="6"/>
        <v>0</v>
      </c>
      <c r="U21" s="91">
        <f t="shared" si="11"/>
        <v>0</v>
      </c>
      <c r="V21" s="91" t="str">
        <f t="shared" si="8"/>
        <v>NÃO</v>
      </c>
      <c r="Y21" s="109">
        <f t="shared" si="9"/>
        <v>0</v>
      </c>
      <c r="AC21" s="106">
        <f t="shared" si="10"/>
        <v>0</v>
      </c>
      <c r="AD21" s="107" t="s">
        <v>29</v>
      </c>
      <c r="AE21" s="107" t="s">
        <v>566</v>
      </c>
      <c r="AF21" s="107">
        <v>1200450</v>
      </c>
      <c r="AG21" s="107"/>
      <c r="AH21" s="47" t="s">
        <v>75</v>
      </c>
    </row>
    <row r="22" spans="1:34" ht="18.75" customHeight="1" x14ac:dyDescent="0.25">
      <c r="A22" s="90" t="str">
        <f>Controles!$B$2</f>
        <v>RS</v>
      </c>
      <c r="B22" s="90">
        <f>Controles!$C$2</f>
        <v>10</v>
      </c>
      <c r="C22" s="91" t="s">
        <v>5393</v>
      </c>
      <c r="D22" s="63"/>
      <c r="E22" s="63"/>
      <c r="F22" s="64"/>
      <c r="G22" s="64"/>
      <c r="H22" s="92">
        <f t="shared" si="7"/>
        <v>0</v>
      </c>
      <c r="I22" s="64"/>
      <c r="J22" s="64"/>
      <c r="K22" s="64"/>
      <c r="L22" s="64"/>
      <c r="M22" s="64"/>
      <c r="N22" s="91">
        <f t="shared" si="0"/>
        <v>0</v>
      </c>
      <c r="O22" s="91">
        <f t="shared" si="1"/>
        <v>0</v>
      </c>
      <c r="P22" s="91">
        <f t="shared" si="2"/>
        <v>0</v>
      </c>
      <c r="Q22" s="89">
        <f t="shared" si="3"/>
        <v>0</v>
      </c>
      <c r="R22" s="91">
        <f t="shared" si="4"/>
        <v>0</v>
      </c>
      <c r="S22" s="91">
        <f t="shared" si="5"/>
        <v>0</v>
      </c>
      <c r="T22" s="91">
        <f t="shared" si="6"/>
        <v>0</v>
      </c>
      <c r="U22" s="91">
        <f t="shared" si="11"/>
        <v>0</v>
      </c>
      <c r="V22" s="91" t="str">
        <f t="shared" si="8"/>
        <v>NÃO</v>
      </c>
      <c r="Y22" s="109">
        <f t="shared" si="9"/>
        <v>0</v>
      </c>
      <c r="AC22" s="106">
        <f t="shared" si="10"/>
        <v>0</v>
      </c>
      <c r="AD22" s="107" t="s">
        <v>29</v>
      </c>
      <c r="AE22" s="107" t="s">
        <v>589</v>
      </c>
      <c r="AF22" s="107">
        <v>1200609</v>
      </c>
      <c r="AG22" s="107"/>
      <c r="AH22" s="47" t="s">
        <v>79</v>
      </c>
    </row>
    <row r="23" spans="1:34" ht="18.75" customHeight="1" x14ac:dyDescent="0.25">
      <c r="A23" s="90" t="str">
        <f>Controles!$B$2</f>
        <v>RS</v>
      </c>
      <c r="B23" s="90">
        <f>Controles!$C$2</f>
        <v>10</v>
      </c>
      <c r="C23" s="91" t="s">
        <v>5393</v>
      </c>
      <c r="D23" s="63"/>
      <c r="E23" s="63"/>
      <c r="F23" s="64"/>
      <c r="G23" s="64"/>
      <c r="H23" s="92">
        <f t="shared" si="7"/>
        <v>0</v>
      </c>
      <c r="I23" s="64"/>
      <c r="J23" s="64"/>
      <c r="K23" s="64"/>
      <c r="L23" s="64"/>
      <c r="M23" s="64"/>
      <c r="N23" s="91">
        <f t="shared" si="0"/>
        <v>0</v>
      </c>
      <c r="O23" s="91">
        <f t="shared" si="1"/>
        <v>0</v>
      </c>
      <c r="P23" s="91">
        <f t="shared" si="2"/>
        <v>0</v>
      </c>
      <c r="Q23" s="89">
        <f t="shared" si="3"/>
        <v>0</v>
      </c>
      <c r="R23" s="91">
        <f t="shared" si="4"/>
        <v>0</v>
      </c>
      <c r="S23" s="91">
        <f t="shared" si="5"/>
        <v>0</v>
      </c>
      <c r="T23" s="91">
        <f t="shared" si="6"/>
        <v>0</v>
      </c>
      <c r="U23" s="91">
        <f t="shared" si="11"/>
        <v>0</v>
      </c>
      <c r="V23" s="91" t="str">
        <f t="shared" si="8"/>
        <v>NÃO</v>
      </c>
      <c r="Y23" s="109">
        <f t="shared" si="9"/>
        <v>0</v>
      </c>
      <c r="AC23" s="106">
        <f t="shared" si="10"/>
        <v>0</v>
      </c>
      <c r="AD23" s="107" t="s">
        <v>29</v>
      </c>
      <c r="AE23" s="107" t="s">
        <v>612</v>
      </c>
      <c r="AF23" s="107">
        <v>1200708</v>
      </c>
      <c r="AG23" s="107"/>
      <c r="AH23" s="47" t="s">
        <v>76</v>
      </c>
    </row>
    <row r="24" spans="1:34" ht="18.75" customHeight="1" x14ac:dyDescent="0.25">
      <c r="A24" s="90" t="str">
        <f>Controles!$B$2</f>
        <v>RS</v>
      </c>
      <c r="B24" s="90">
        <f>Controles!$C$2</f>
        <v>10</v>
      </c>
      <c r="C24" s="91" t="s">
        <v>5393</v>
      </c>
      <c r="D24" s="63"/>
      <c r="E24" s="63"/>
      <c r="F24" s="64"/>
      <c r="G24" s="64"/>
      <c r="H24" s="92">
        <f t="shared" si="7"/>
        <v>0</v>
      </c>
      <c r="I24" s="64"/>
      <c r="J24" s="64"/>
      <c r="K24" s="64"/>
      <c r="L24" s="64"/>
      <c r="M24" s="64"/>
      <c r="N24" s="91">
        <f t="shared" si="0"/>
        <v>0</v>
      </c>
      <c r="O24" s="91">
        <f t="shared" si="1"/>
        <v>0</v>
      </c>
      <c r="P24" s="91">
        <f t="shared" si="2"/>
        <v>0</v>
      </c>
      <c r="Q24" s="89">
        <f t="shared" si="3"/>
        <v>0</v>
      </c>
      <c r="R24" s="91">
        <f t="shared" si="4"/>
        <v>0</v>
      </c>
      <c r="S24" s="91">
        <f t="shared" si="5"/>
        <v>0</v>
      </c>
      <c r="T24" s="91">
        <f t="shared" si="6"/>
        <v>0</v>
      </c>
      <c r="U24" s="91">
        <f t="shared" si="11"/>
        <v>0</v>
      </c>
      <c r="V24" s="91" t="str">
        <f t="shared" si="8"/>
        <v>NÃO</v>
      </c>
      <c r="Y24" s="109">
        <f t="shared" si="9"/>
        <v>0</v>
      </c>
      <c r="AC24" s="106">
        <f t="shared" si="10"/>
        <v>0</v>
      </c>
      <c r="AD24" s="107" t="s">
        <v>33</v>
      </c>
      <c r="AE24" s="107" t="s">
        <v>92</v>
      </c>
      <c r="AF24" s="107">
        <v>2700102</v>
      </c>
      <c r="AG24" s="107"/>
      <c r="AH24" s="47" t="s">
        <v>77</v>
      </c>
    </row>
    <row r="25" spans="1:34" ht="18.75" customHeight="1" x14ac:dyDescent="0.25">
      <c r="A25" s="90" t="str">
        <f>Controles!$B$2</f>
        <v>RS</v>
      </c>
      <c r="B25" s="90">
        <f>Controles!$C$2</f>
        <v>10</v>
      </c>
      <c r="C25" s="91" t="s">
        <v>5393</v>
      </c>
      <c r="D25" s="63"/>
      <c r="E25" s="63"/>
      <c r="F25" s="64"/>
      <c r="G25" s="64"/>
      <c r="H25" s="92">
        <f t="shared" si="7"/>
        <v>0</v>
      </c>
      <c r="I25" s="64"/>
      <c r="J25" s="64"/>
      <c r="K25" s="64"/>
      <c r="L25" s="64"/>
      <c r="M25" s="64"/>
      <c r="N25" s="91">
        <f t="shared" si="0"/>
        <v>0</v>
      </c>
      <c r="O25" s="91">
        <f t="shared" si="1"/>
        <v>0</v>
      </c>
      <c r="P25" s="91">
        <f t="shared" si="2"/>
        <v>0</v>
      </c>
      <c r="Q25" s="89">
        <f t="shared" si="3"/>
        <v>0</v>
      </c>
      <c r="R25" s="91">
        <f t="shared" si="4"/>
        <v>0</v>
      </c>
      <c r="S25" s="91">
        <f t="shared" si="5"/>
        <v>0</v>
      </c>
      <c r="T25" s="91">
        <f t="shared" si="6"/>
        <v>0</v>
      </c>
      <c r="U25" s="91">
        <f t="shared" si="11"/>
        <v>0</v>
      </c>
      <c r="V25" s="91" t="str">
        <f t="shared" si="8"/>
        <v>NÃO</v>
      </c>
      <c r="Y25" s="109">
        <f t="shared" si="9"/>
        <v>0</v>
      </c>
      <c r="AC25" s="106">
        <f t="shared" si="10"/>
        <v>0</v>
      </c>
      <c r="AD25" s="107" t="s">
        <v>33</v>
      </c>
      <c r="AE25" s="107" t="s">
        <v>118</v>
      </c>
      <c r="AF25" s="107">
        <v>2700201</v>
      </c>
      <c r="AG25" s="107"/>
      <c r="AH25" s="47" t="s">
        <v>81</v>
      </c>
    </row>
    <row r="26" spans="1:34" ht="18.75" customHeight="1" x14ac:dyDescent="0.25">
      <c r="A26" s="90" t="str">
        <f>Controles!$B$2</f>
        <v>RS</v>
      </c>
      <c r="B26" s="90">
        <f>Controles!$C$2</f>
        <v>10</v>
      </c>
      <c r="C26" s="91" t="s">
        <v>5393</v>
      </c>
      <c r="D26" s="63"/>
      <c r="E26" s="63"/>
      <c r="F26" s="64"/>
      <c r="G26" s="64"/>
      <c r="H26" s="92">
        <f t="shared" si="7"/>
        <v>0</v>
      </c>
      <c r="I26" s="64"/>
      <c r="J26" s="64"/>
      <c r="K26" s="64"/>
      <c r="L26" s="64"/>
      <c r="M26" s="64"/>
      <c r="N26" s="91">
        <f t="shared" si="0"/>
        <v>0</v>
      </c>
      <c r="O26" s="91">
        <f t="shared" si="1"/>
        <v>0</v>
      </c>
      <c r="P26" s="91">
        <f t="shared" si="2"/>
        <v>0</v>
      </c>
      <c r="Q26" s="89">
        <f t="shared" si="3"/>
        <v>0</v>
      </c>
      <c r="R26" s="91">
        <f t="shared" si="4"/>
        <v>0</v>
      </c>
      <c r="S26" s="91">
        <f t="shared" si="5"/>
        <v>0</v>
      </c>
      <c r="T26" s="91">
        <f t="shared" si="6"/>
        <v>0</v>
      </c>
      <c r="U26" s="91">
        <f t="shared" si="11"/>
        <v>0</v>
      </c>
      <c r="V26" s="91" t="str">
        <f t="shared" si="8"/>
        <v>NÃO</v>
      </c>
      <c r="Y26" s="109">
        <f t="shared" si="9"/>
        <v>0</v>
      </c>
      <c r="AC26" s="106">
        <f t="shared" si="10"/>
        <v>0</v>
      </c>
      <c r="AD26" s="107" t="s">
        <v>33</v>
      </c>
      <c r="AE26" s="107" t="s">
        <v>144</v>
      </c>
      <c r="AF26" s="107">
        <v>2700300</v>
      </c>
      <c r="AG26" s="107"/>
      <c r="AH26" s="47" t="s">
        <v>85</v>
      </c>
    </row>
    <row r="27" spans="1:34" ht="18.75" customHeight="1" x14ac:dyDescent="0.25">
      <c r="A27" s="90" t="str">
        <f>Controles!$B$2</f>
        <v>RS</v>
      </c>
      <c r="B27" s="90">
        <f>Controles!$C$2</f>
        <v>10</v>
      </c>
      <c r="C27" s="91" t="s">
        <v>5393</v>
      </c>
      <c r="D27" s="63"/>
      <c r="E27" s="63"/>
      <c r="F27" s="64"/>
      <c r="G27" s="64"/>
      <c r="H27" s="92">
        <f t="shared" si="7"/>
        <v>0</v>
      </c>
      <c r="I27" s="64"/>
      <c r="J27" s="64"/>
      <c r="K27" s="64"/>
      <c r="L27" s="64"/>
      <c r="M27" s="64"/>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ht="18.75" customHeight="1" x14ac:dyDescent="0.25">
      <c r="A28" s="90" t="str">
        <f>Controles!$B$2</f>
        <v>RS</v>
      </c>
      <c r="B28" s="90">
        <f>Controles!$C$2</f>
        <v>10</v>
      </c>
      <c r="C28" s="91" t="s">
        <v>5393</v>
      </c>
      <c r="D28" s="63"/>
      <c r="E28" s="63"/>
      <c r="F28" s="64"/>
      <c r="G28" s="64"/>
      <c r="H28" s="92">
        <f t="shared" si="7"/>
        <v>0</v>
      </c>
      <c r="I28" s="64"/>
      <c r="J28" s="64"/>
      <c r="K28" s="64"/>
      <c r="L28" s="64"/>
      <c r="M28" s="64"/>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ht="18.75" customHeight="1" x14ac:dyDescent="0.25">
      <c r="A29" s="90" t="str">
        <f>Controles!$B$2</f>
        <v>RS</v>
      </c>
      <c r="B29" s="90">
        <f>Controles!$C$2</f>
        <v>10</v>
      </c>
      <c r="C29" s="91" t="s">
        <v>5393</v>
      </c>
      <c r="D29" s="63"/>
      <c r="E29" s="63"/>
      <c r="F29" s="64"/>
      <c r="G29" s="64"/>
      <c r="H29" s="92">
        <f t="shared" si="7"/>
        <v>0</v>
      </c>
      <c r="I29" s="64"/>
      <c r="J29" s="64"/>
      <c r="K29" s="64"/>
      <c r="L29" s="64"/>
      <c r="M29" s="64"/>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ht="18.75" customHeight="1" x14ac:dyDescent="0.25">
      <c r="A30" s="90" t="str">
        <f>Controles!$B$2</f>
        <v>RS</v>
      </c>
      <c r="B30" s="90">
        <f>Controles!$C$2</f>
        <v>10</v>
      </c>
      <c r="C30" s="91" t="s">
        <v>5393</v>
      </c>
      <c r="D30" s="63"/>
      <c r="E30" s="63"/>
      <c r="F30" s="64"/>
      <c r="G30" s="64"/>
      <c r="H30" s="92">
        <f t="shared" si="7"/>
        <v>0</v>
      </c>
      <c r="I30" s="64"/>
      <c r="J30" s="64"/>
      <c r="K30" s="64"/>
      <c r="L30" s="64"/>
      <c r="M30" s="64"/>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ht="18.75" customHeight="1" x14ac:dyDescent="0.25">
      <c r="A31" s="90" t="str">
        <f>Controles!$B$2</f>
        <v>RS</v>
      </c>
      <c r="B31" s="90">
        <f>Controles!$C$2</f>
        <v>10</v>
      </c>
      <c r="C31" s="91" t="s">
        <v>5393</v>
      </c>
      <c r="D31" s="63"/>
      <c r="E31" s="63"/>
      <c r="F31" s="64"/>
      <c r="G31" s="64"/>
      <c r="H31" s="92">
        <f t="shared" si="7"/>
        <v>0</v>
      </c>
      <c r="I31" s="64"/>
      <c r="J31" s="64"/>
      <c r="K31" s="64"/>
      <c r="L31" s="64"/>
      <c r="M31" s="64"/>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ht="18.75" customHeight="1" x14ac:dyDescent="0.25">
      <c r="A32" s="90" t="str">
        <f>Controles!$B$2</f>
        <v>RS</v>
      </c>
      <c r="B32" s="90">
        <f>Controles!$C$2</f>
        <v>10</v>
      </c>
      <c r="C32" s="91" t="s">
        <v>5393</v>
      </c>
      <c r="D32" s="63"/>
      <c r="E32" s="63"/>
      <c r="F32" s="64"/>
      <c r="G32" s="64"/>
      <c r="H32" s="92">
        <f t="shared" si="7"/>
        <v>0</v>
      </c>
      <c r="I32" s="64"/>
      <c r="J32" s="64"/>
      <c r="K32" s="64"/>
      <c r="L32" s="64"/>
      <c r="M32" s="64"/>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ht="18.75" customHeight="1" x14ac:dyDescent="0.25">
      <c r="A33" s="90" t="str">
        <f>Controles!$B$2</f>
        <v>RS</v>
      </c>
      <c r="B33" s="90">
        <f>Controles!$C$2</f>
        <v>10</v>
      </c>
      <c r="C33" s="91" t="s">
        <v>5393</v>
      </c>
      <c r="D33" s="63"/>
      <c r="E33" s="63"/>
      <c r="F33" s="64"/>
      <c r="G33" s="64"/>
      <c r="H33" s="92">
        <f t="shared" si="7"/>
        <v>0</v>
      </c>
      <c r="I33" s="64"/>
      <c r="J33" s="64"/>
      <c r="K33" s="64"/>
      <c r="L33" s="64"/>
      <c r="M33" s="64"/>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ht="18.75" customHeight="1" x14ac:dyDescent="0.25">
      <c r="A34" s="90" t="str">
        <f>Controles!$B$2</f>
        <v>RS</v>
      </c>
      <c r="B34" s="90">
        <f>Controles!$C$2</f>
        <v>10</v>
      </c>
      <c r="C34" s="91" t="s">
        <v>5393</v>
      </c>
      <c r="D34" s="63"/>
      <c r="E34" s="63"/>
      <c r="F34" s="64"/>
      <c r="G34" s="64"/>
      <c r="H34" s="92">
        <f t="shared" si="7"/>
        <v>0</v>
      </c>
      <c r="I34" s="64"/>
      <c r="J34" s="64"/>
      <c r="K34" s="64"/>
      <c r="L34" s="64"/>
      <c r="M34" s="64"/>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ht="18.75" customHeight="1" x14ac:dyDescent="0.25">
      <c r="A35" s="90" t="str">
        <f>Controles!$B$2</f>
        <v>RS</v>
      </c>
      <c r="B35" s="90">
        <f>Controles!$C$2</f>
        <v>10</v>
      </c>
      <c r="C35" s="91" t="s">
        <v>5393</v>
      </c>
      <c r="D35" s="63"/>
      <c r="E35" s="63"/>
      <c r="F35" s="64"/>
      <c r="G35" s="64"/>
      <c r="H35" s="92">
        <f t="shared" si="7"/>
        <v>0</v>
      </c>
      <c r="I35" s="64"/>
      <c r="J35" s="64"/>
      <c r="K35" s="64"/>
      <c r="L35" s="64"/>
      <c r="M35" s="64"/>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ht="18.75" customHeight="1" x14ac:dyDescent="0.25">
      <c r="A36" s="90" t="str">
        <f>Controles!$B$2</f>
        <v>RS</v>
      </c>
      <c r="B36" s="90">
        <f>Controles!$C$2</f>
        <v>10</v>
      </c>
      <c r="C36" s="91" t="s">
        <v>5393</v>
      </c>
      <c r="D36" s="63"/>
      <c r="E36" s="63"/>
      <c r="F36" s="64"/>
      <c r="G36" s="64"/>
      <c r="H36" s="92">
        <f t="shared" si="7"/>
        <v>0</v>
      </c>
      <c r="I36" s="64"/>
      <c r="J36" s="64"/>
      <c r="K36" s="64"/>
      <c r="L36" s="64"/>
      <c r="M36" s="64"/>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ht="18.75" customHeight="1" x14ac:dyDescent="0.25">
      <c r="A37" s="90" t="str">
        <f>Controles!$B$2</f>
        <v>RS</v>
      </c>
      <c r="B37" s="90">
        <f>Controles!$C$2</f>
        <v>10</v>
      </c>
      <c r="C37" s="91" t="s">
        <v>5393</v>
      </c>
      <c r="D37" s="63"/>
      <c r="E37" s="63"/>
      <c r="F37" s="64"/>
      <c r="G37" s="64"/>
      <c r="H37" s="92">
        <f t="shared" si="7"/>
        <v>0</v>
      </c>
      <c r="I37" s="64"/>
      <c r="J37" s="64"/>
      <c r="K37" s="64"/>
      <c r="L37" s="64"/>
      <c r="M37" s="64"/>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ht="18.75" customHeight="1" x14ac:dyDescent="0.25">
      <c r="A38" s="90" t="str">
        <f>Controles!$B$2</f>
        <v>RS</v>
      </c>
      <c r="B38" s="90">
        <f>Controles!$C$2</f>
        <v>10</v>
      </c>
      <c r="C38" s="91" t="s">
        <v>5393</v>
      </c>
      <c r="D38" s="63"/>
      <c r="E38" s="63"/>
      <c r="F38" s="64"/>
      <c r="G38" s="64"/>
      <c r="H38" s="92">
        <f t="shared" si="7"/>
        <v>0</v>
      </c>
      <c r="I38" s="64"/>
      <c r="J38" s="64"/>
      <c r="K38" s="64"/>
      <c r="L38" s="64"/>
      <c r="M38" s="64"/>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ht="18.75" customHeight="1" x14ac:dyDescent="0.25">
      <c r="A39" s="90" t="str">
        <f>Controles!$B$2</f>
        <v>RS</v>
      </c>
      <c r="B39" s="90">
        <f>Controles!$C$2</f>
        <v>10</v>
      </c>
      <c r="C39" s="91" t="s">
        <v>5393</v>
      </c>
      <c r="D39" s="63"/>
      <c r="E39" s="63"/>
      <c r="F39" s="64"/>
      <c r="G39" s="64"/>
      <c r="H39" s="92">
        <f t="shared" si="7"/>
        <v>0</v>
      </c>
      <c r="I39" s="64"/>
      <c r="J39" s="64"/>
      <c r="K39" s="64"/>
      <c r="L39" s="64"/>
      <c r="M39" s="64"/>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ht="18.75" customHeight="1" x14ac:dyDescent="0.25">
      <c r="A40" s="90" t="str">
        <f>Controles!$B$2</f>
        <v>RS</v>
      </c>
      <c r="B40" s="90">
        <f>Controles!$C$2</f>
        <v>10</v>
      </c>
      <c r="C40" s="91" t="s">
        <v>5393</v>
      </c>
      <c r="D40" s="63"/>
      <c r="E40" s="63"/>
      <c r="F40" s="64"/>
      <c r="G40" s="64"/>
      <c r="H40" s="92">
        <f t="shared" si="7"/>
        <v>0</v>
      </c>
      <c r="I40" s="64"/>
      <c r="J40" s="64"/>
      <c r="K40" s="64"/>
      <c r="L40" s="64"/>
      <c r="M40" s="64"/>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ht="18.75" customHeight="1" x14ac:dyDescent="0.25">
      <c r="A41" s="90" t="str">
        <f>Controles!$B$2</f>
        <v>RS</v>
      </c>
      <c r="B41" s="90">
        <f>Controles!$C$2</f>
        <v>10</v>
      </c>
      <c r="C41" s="91" t="s">
        <v>5393</v>
      </c>
      <c r="D41" s="63"/>
      <c r="E41" s="63"/>
      <c r="F41" s="64"/>
      <c r="G41" s="64"/>
      <c r="H41" s="92">
        <f t="shared" si="7"/>
        <v>0</v>
      </c>
      <c r="I41" s="64"/>
      <c r="J41" s="64"/>
      <c r="K41" s="64"/>
      <c r="L41" s="64"/>
      <c r="M41" s="64"/>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ht="18.75" customHeight="1" x14ac:dyDescent="0.25">
      <c r="A42" s="90" t="str">
        <f>Controles!$B$2</f>
        <v>RS</v>
      </c>
      <c r="B42" s="90">
        <f>Controles!$C$2</f>
        <v>10</v>
      </c>
      <c r="C42" s="91" t="s">
        <v>5393</v>
      </c>
      <c r="D42" s="63"/>
      <c r="E42" s="63"/>
      <c r="F42" s="64"/>
      <c r="G42" s="64"/>
      <c r="H42" s="92">
        <f t="shared" si="7"/>
        <v>0</v>
      </c>
      <c r="I42" s="64"/>
      <c r="J42" s="64"/>
      <c r="K42" s="64"/>
      <c r="L42" s="64"/>
      <c r="M42" s="64"/>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ht="18.75" customHeight="1" x14ac:dyDescent="0.25">
      <c r="A43" s="90" t="str">
        <f>Controles!$B$2</f>
        <v>RS</v>
      </c>
      <c r="B43" s="90">
        <f>Controles!$C$2</f>
        <v>10</v>
      </c>
      <c r="C43" s="91" t="s">
        <v>5393</v>
      </c>
      <c r="D43" s="63"/>
      <c r="E43" s="63"/>
      <c r="F43" s="64"/>
      <c r="G43" s="64"/>
      <c r="H43" s="92">
        <f t="shared" si="7"/>
        <v>0</v>
      </c>
      <c r="I43" s="64"/>
      <c r="J43" s="64"/>
      <c r="K43" s="64"/>
      <c r="L43" s="64"/>
      <c r="M43" s="64"/>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ht="18.75" customHeight="1" x14ac:dyDescent="0.25">
      <c r="A44" s="90" t="str">
        <f>Controles!$B$2</f>
        <v>RS</v>
      </c>
      <c r="B44" s="90">
        <f>Controles!$C$2</f>
        <v>10</v>
      </c>
      <c r="C44" s="91" t="s">
        <v>5393</v>
      </c>
      <c r="D44" s="63"/>
      <c r="E44" s="63"/>
      <c r="F44" s="64"/>
      <c r="G44" s="64"/>
      <c r="H44" s="92">
        <f t="shared" si="7"/>
        <v>0</v>
      </c>
      <c r="I44" s="64"/>
      <c r="J44" s="64"/>
      <c r="K44" s="64"/>
      <c r="L44" s="64"/>
      <c r="M44" s="64"/>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ht="18.75" customHeight="1" x14ac:dyDescent="0.25">
      <c r="A45" s="90" t="str">
        <f>Controles!$B$2</f>
        <v>RS</v>
      </c>
      <c r="B45" s="90">
        <f>Controles!$C$2</f>
        <v>10</v>
      </c>
      <c r="C45" s="91" t="s">
        <v>5393</v>
      </c>
      <c r="D45" s="63"/>
      <c r="E45" s="63"/>
      <c r="F45" s="64"/>
      <c r="G45" s="64"/>
      <c r="H45" s="92">
        <f t="shared" si="7"/>
        <v>0</v>
      </c>
      <c r="I45" s="64"/>
      <c r="J45" s="64"/>
      <c r="K45" s="64"/>
      <c r="L45" s="64"/>
      <c r="M45" s="64"/>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ht="18.75" customHeight="1" x14ac:dyDescent="0.25">
      <c r="A46" s="90" t="str">
        <f>Controles!$B$2</f>
        <v>RS</v>
      </c>
      <c r="B46" s="90">
        <f>Controles!$C$2</f>
        <v>10</v>
      </c>
      <c r="C46" s="91" t="s">
        <v>5393</v>
      </c>
      <c r="D46" s="63"/>
      <c r="E46" s="63"/>
      <c r="F46" s="64"/>
      <c r="G46" s="64"/>
      <c r="H46" s="92">
        <f t="shared" si="7"/>
        <v>0</v>
      </c>
      <c r="I46" s="64"/>
      <c r="J46" s="64"/>
      <c r="K46" s="64"/>
      <c r="L46" s="64"/>
      <c r="M46" s="64"/>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ht="18.75" customHeight="1" x14ac:dyDescent="0.25">
      <c r="A47" s="90" t="str">
        <f>Controles!$B$2</f>
        <v>RS</v>
      </c>
      <c r="B47" s="90">
        <f>Controles!$C$2</f>
        <v>10</v>
      </c>
      <c r="C47" s="91" t="s">
        <v>5393</v>
      </c>
      <c r="D47" s="63"/>
      <c r="E47" s="63"/>
      <c r="F47" s="64"/>
      <c r="G47" s="64"/>
      <c r="H47" s="92">
        <f t="shared" si="7"/>
        <v>0</v>
      </c>
      <c r="I47" s="64"/>
      <c r="J47" s="64"/>
      <c r="K47" s="64"/>
      <c r="L47" s="64"/>
      <c r="M47" s="64"/>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ht="18.75" customHeight="1" x14ac:dyDescent="0.25">
      <c r="A48" s="90" t="str">
        <f>Controles!$B$2</f>
        <v>RS</v>
      </c>
      <c r="B48" s="90">
        <f>Controles!$C$2</f>
        <v>10</v>
      </c>
      <c r="C48" s="91" t="s">
        <v>5393</v>
      </c>
      <c r="D48" s="63"/>
      <c r="E48" s="63"/>
      <c r="F48" s="64"/>
      <c r="G48" s="64"/>
      <c r="H48" s="92">
        <f t="shared" si="7"/>
        <v>0</v>
      </c>
      <c r="I48" s="64"/>
      <c r="J48" s="64"/>
      <c r="K48" s="64"/>
      <c r="L48" s="64"/>
      <c r="M48" s="64"/>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ht="18.75" customHeight="1" x14ac:dyDescent="0.25">
      <c r="A49" s="90" t="str">
        <f>Controles!$B$2</f>
        <v>RS</v>
      </c>
      <c r="B49" s="90">
        <f>Controles!$C$2</f>
        <v>10</v>
      </c>
      <c r="C49" s="91" t="s">
        <v>5393</v>
      </c>
      <c r="D49" s="63"/>
      <c r="E49" s="63"/>
      <c r="F49" s="64"/>
      <c r="G49" s="64"/>
      <c r="H49" s="92">
        <f t="shared" si="7"/>
        <v>0</v>
      </c>
      <c r="I49" s="64"/>
      <c r="J49" s="64"/>
      <c r="K49" s="64"/>
      <c r="L49" s="64"/>
      <c r="M49" s="64"/>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ht="18.75" customHeight="1" x14ac:dyDescent="0.25">
      <c r="A50" s="90" t="str">
        <f>Controles!$B$2</f>
        <v>RS</v>
      </c>
      <c r="B50" s="90">
        <f>Controles!$C$2</f>
        <v>10</v>
      </c>
      <c r="C50" s="91" t="s">
        <v>5393</v>
      </c>
      <c r="D50" s="63"/>
      <c r="E50" s="63"/>
      <c r="F50" s="64"/>
      <c r="G50" s="64"/>
      <c r="H50" s="92">
        <f t="shared" si="7"/>
        <v>0</v>
      </c>
      <c r="I50" s="64"/>
      <c r="J50" s="64"/>
      <c r="K50" s="64"/>
      <c r="L50" s="64"/>
      <c r="M50" s="64"/>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ht="18.75" customHeight="1" x14ac:dyDescent="0.25">
      <c r="A51" s="90" t="str">
        <f>Controles!$B$2</f>
        <v>RS</v>
      </c>
      <c r="B51" s="90">
        <f>Controles!$C$2</f>
        <v>10</v>
      </c>
      <c r="C51" s="91" t="s">
        <v>5393</v>
      </c>
      <c r="D51" s="63"/>
      <c r="E51" s="63"/>
      <c r="F51" s="64"/>
      <c r="G51" s="64"/>
      <c r="H51" s="92">
        <f t="shared" si="7"/>
        <v>0</v>
      </c>
      <c r="I51" s="64"/>
      <c r="J51" s="64"/>
      <c r="K51" s="64"/>
      <c r="L51" s="64"/>
      <c r="M51" s="64"/>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ht="18.75" customHeight="1" x14ac:dyDescent="0.25">
      <c r="A52" s="90" t="str">
        <f>Controles!$B$2</f>
        <v>RS</v>
      </c>
      <c r="B52" s="90">
        <f>Controles!$C$2</f>
        <v>10</v>
      </c>
      <c r="C52" s="91" t="s">
        <v>5393</v>
      </c>
      <c r="D52" s="63"/>
      <c r="E52" s="63"/>
      <c r="F52" s="64"/>
      <c r="G52" s="64"/>
      <c r="H52" s="92">
        <f t="shared" si="7"/>
        <v>0</v>
      </c>
      <c r="I52" s="64"/>
      <c r="J52" s="64"/>
      <c r="K52" s="64"/>
      <c r="L52" s="64"/>
      <c r="M52" s="64"/>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ht="18.75" customHeight="1" x14ac:dyDescent="0.25">
      <c r="A53" s="90" t="str">
        <f>Controles!$B$2</f>
        <v>RS</v>
      </c>
      <c r="B53" s="90">
        <f>Controles!$C$2</f>
        <v>10</v>
      </c>
      <c r="C53" s="91" t="s">
        <v>5393</v>
      </c>
      <c r="D53" s="63"/>
      <c r="E53" s="63"/>
      <c r="F53" s="64"/>
      <c r="G53" s="64"/>
      <c r="H53" s="92">
        <f t="shared" si="7"/>
        <v>0</v>
      </c>
      <c r="I53" s="64"/>
      <c r="J53" s="64"/>
      <c r="K53" s="64"/>
      <c r="L53" s="64"/>
      <c r="M53" s="64"/>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ht="18.75" customHeight="1" x14ac:dyDescent="0.25">
      <c r="A54" s="90" t="str">
        <f>Controles!$B$2</f>
        <v>RS</v>
      </c>
      <c r="B54" s="90">
        <f>Controles!$C$2</f>
        <v>10</v>
      </c>
      <c r="C54" s="91" t="s">
        <v>5393</v>
      </c>
      <c r="D54" s="63"/>
      <c r="E54" s="63"/>
      <c r="F54" s="64"/>
      <c r="G54" s="64"/>
      <c r="H54" s="92">
        <f t="shared" si="7"/>
        <v>0</v>
      </c>
      <c r="I54" s="64"/>
      <c r="J54" s="64"/>
      <c r="K54" s="64"/>
      <c r="L54" s="64"/>
      <c r="M54" s="64"/>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ht="18.75" customHeight="1" x14ac:dyDescent="0.25">
      <c r="A55" s="90" t="str">
        <f>Controles!$B$2</f>
        <v>RS</v>
      </c>
      <c r="B55" s="90">
        <f>Controles!$C$2</f>
        <v>10</v>
      </c>
      <c r="C55" s="91" t="s">
        <v>5393</v>
      </c>
      <c r="D55" s="63"/>
      <c r="E55" s="63"/>
      <c r="F55" s="64"/>
      <c r="G55" s="64"/>
      <c r="H55" s="92">
        <f t="shared" si="7"/>
        <v>0</v>
      </c>
      <c r="I55" s="64"/>
      <c r="J55" s="64"/>
      <c r="K55" s="64"/>
      <c r="L55" s="64"/>
      <c r="M55" s="64"/>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ht="18.75" customHeight="1" x14ac:dyDescent="0.25">
      <c r="A56" s="90" t="str">
        <f>Controles!$B$2</f>
        <v>RS</v>
      </c>
      <c r="B56" s="90">
        <f>Controles!$C$2</f>
        <v>10</v>
      </c>
      <c r="C56" s="91" t="s">
        <v>5393</v>
      </c>
      <c r="D56" s="63"/>
      <c r="E56" s="63"/>
      <c r="F56" s="64"/>
      <c r="G56" s="64"/>
      <c r="H56" s="92">
        <f t="shared" si="7"/>
        <v>0</v>
      </c>
      <c r="I56" s="64"/>
      <c r="J56" s="64"/>
      <c r="K56" s="64"/>
      <c r="L56" s="64"/>
      <c r="M56" s="64"/>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ht="18.75" customHeight="1" x14ac:dyDescent="0.25">
      <c r="A57" s="90" t="str">
        <f>Controles!$B$2</f>
        <v>RS</v>
      </c>
      <c r="B57" s="90">
        <f>Controles!$C$2</f>
        <v>10</v>
      </c>
      <c r="C57" s="91" t="s">
        <v>5393</v>
      </c>
      <c r="D57" s="63"/>
      <c r="E57" s="63"/>
      <c r="F57" s="64"/>
      <c r="G57" s="64"/>
      <c r="H57" s="92">
        <f t="shared" si="7"/>
        <v>0</v>
      </c>
      <c r="I57" s="64"/>
      <c r="J57" s="64"/>
      <c r="K57" s="64"/>
      <c r="L57" s="64"/>
      <c r="M57" s="64"/>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ht="18.75" customHeight="1" x14ac:dyDescent="0.25">
      <c r="A58" s="90" t="str">
        <f>Controles!$B$2</f>
        <v>RS</v>
      </c>
      <c r="B58" s="90">
        <f>Controles!$C$2</f>
        <v>10</v>
      </c>
      <c r="C58" s="91" t="s">
        <v>5393</v>
      </c>
      <c r="D58" s="63"/>
      <c r="E58" s="63"/>
      <c r="F58" s="64"/>
      <c r="G58" s="64"/>
      <c r="H58" s="92">
        <f t="shared" si="7"/>
        <v>0</v>
      </c>
      <c r="I58" s="64"/>
      <c r="J58" s="64"/>
      <c r="K58" s="64"/>
      <c r="L58" s="64"/>
      <c r="M58" s="64"/>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ht="18.75" customHeight="1" x14ac:dyDescent="0.25">
      <c r="A59" s="90" t="str">
        <f>Controles!$B$2</f>
        <v>RS</v>
      </c>
      <c r="B59" s="90">
        <f>Controles!$C$2</f>
        <v>10</v>
      </c>
      <c r="C59" s="91" t="s">
        <v>5393</v>
      </c>
      <c r="D59" s="63"/>
      <c r="E59" s="63"/>
      <c r="F59" s="64"/>
      <c r="G59" s="64"/>
      <c r="H59" s="92">
        <f t="shared" si="7"/>
        <v>0</v>
      </c>
      <c r="I59" s="64"/>
      <c r="J59" s="64"/>
      <c r="K59" s="64"/>
      <c r="L59" s="64"/>
      <c r="M59" s="64"/>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ht="18.75" customHeight="1" x14ac:dyDescent="0.25">
      <c r="A60" s="90" t="str">
        <f>Controles!$B$2</f>
        <v>RS</v>
      </c>
      <c r="B60" s="90">
        <f>Controles!$C$2</f>
        <v>10</v>
      </c>
      <c r="C60" s="91" t="s">
        <v>5393</v>
      </c>
      <c r="D60" s="63"/>
      <c r="E60" s="63"/>
      <c r="F60" s="64"/>
      <c r="G60" s="64"/>
      <c r="H60" s="92">
        <f t="shared" si="7"/>
        <v>0</v>
      </c>
      <c r="I60" s="64"/>
      <c r="J60" s="64"/>
      <c r="K60" s="64"/>
      <c r="L60" s="64"/>
      <c r="M60" s="64"/>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ht="18.75" customHeight="1" x14ac:dyDescent="0.25">
      <c r="A61" s="90" t="str">
        <f>Controles!$B$2</f>
        <v>RS</v>
      </c>
      <c r="B61" s="90">
        <f>Controles!$C$2</f>
        <v>10</v>
      </c>
      <c r="C61" s="91" t="s">
        <v>5393</v>
      </c>
      <c r="D61" s="63"/>
      <c r="E61" s="63"/>
      <c r="F61" s="64"/>
      <c r="G61" s="64"/>
      <c r="H61" s="92">
        <f t="shared" si="7"/>
        <v>0</v>
      </c>
      <c r="I61" s="64"/>
      <c r="J61" s="64"/>
      <c r="K61" s="64"/>
      <c r="L61" s="64"/>
      <c r="M61" s="64"/>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ht="18.75" customHeight="1" x14ac:dyDescent="0.25">
      <c r="A62" s="90" t="str">
        <f>Controles!$B$2</f>
        <v>RS</v>
      </c>
      <c r="B62" s="90">
        <f>Controles!$C$2</f>
        <v>10</v>
      </c>
      <c r="C62" s="91" t="s">
        <v>5393</v>
      </c>
      <c r="D62" s="63"/>
      <c r="E62" s="63"/>
      <c r="F62" s="64"/>
      <c r="G62" s="64"/>
      <c r="H62" s="92">
        <f t="shared" si="7"/>
        <v>0</v>
      </c>
      <c r="I62" s="64"/>
      <c r="J62" s="64"/>
      <c r="K62" s="64"/>
      <c r="L62" s="64"/>
      <c r="M62" s="64"/>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ht="18.75" customHeight="1" x14ac:dyDescent="0.25">
      <c r="A63" s="90" t="str">
        <f>Controles!$B$2</f>
        <v>RS</v>
      </c>
      <c r="B63" s="90">
        <f>Controles!$C$2</f>
        <v>10</v>
      </c>
      <c r="C63" s="91" t="s">
        <v>5393</v>
      </c>
      <c r="D63" s="63"/>
      <c r="E63" s="63"/>
      <c r="F63" s="64"/>
      <c r="G63" s="64"/>
      <c r="H63" s="92">
        <f t="shared" si="7"/>
        <v>0</v>
      </c>
      <c r="I63" s="64"/>
      <c r="J63" s="64"/>
      <c r="K63" s="64"/>
      <c r="L63" s="64"/>
      <c r="M63" s="64"/>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ht="18.75" customHeight="1" x14ac:dyDescent="0.25">
      <c r="A64" s="90" t="str">
        <f>Controles!$B$2</f>
        <v>RS</v>
      </c>
      <c r="B64" s="90">
        <f>Controles!$C$2</f>
        <v>10</v>
      </c>
      <c r="C64" s="91" t="s">
        <v>5393</v>
      </c>
      <c r="D64" s="63"/>
      <c r="E64" s="63"/>
      <c r="F64" s="64"/>
      <c r="G64" s="64"/>
      <c r="H64" s="92">
        <f t="shared" si="7"/>
        <v>0</v>
      </c>
      <c r="I64" s="64"/>
      <c r="J64" s="64"/>
      <c r="K64" s="64"/>
      <c r="L64" s="64"/>
      <c r="M64" s="64"/>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ht="18.75" customHeight="1" x14ac:dyDescent="0.25">
      <c r="A65" s="90" t="str">
        <f>Controles!$B$2</f>
        <v>RS</v>
      </c>
      <c r="B65" s="90">
        <f>Controles!$C$2</f>
        <v>10</v>
      </c>
      <c r="C65" s="91" t="s">
        <v>5393</v>
      </c>
      <c r="D65" s="63"/>
      <c r="E65" s="63"/>
      <c r="F65" s="64"/>
      <c r="G65" s="64"/>
      <c r="H65" s="92">
        <f t="shared" si="7"/>
        <v>0</v>
      </c>
      <c r="I65" s="64"/>
      <c r="J65" s="64"/>
      <c r="K65" s="64"/>
      <c r="L65" s="64"/>
      <c r="M65" s="64"/>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ht="18.75" customHeight="1" x14ac:dyDescent="0.25">
      <c r="A66" s="90" t="str">
        <f>Controles!$B$2</f>
        <v>RS</v>
      </c>
      <c r="B66" s="90">
        <f>Controles!$C$2</f>
        <v>10</v>
      </c>
      <c r="C66" s="91" t="s">
        <v>5393</v>
      </c>
      <c r="D66" s="63"/>
      <c r="E66" s="63"/>
      <c r="F66" s="64"/>
      <c r="G66" s="64"/>
      <c r="H66" s="92">
        <f t="shared" si="7"/>
        <v>0</v>
      </c>
      <c r="I66" s="64"/>
      <c r="J66" s="64"/>
      <c r="K66" s="64"/>
      <c r="L66" s="64"/>
      <c r="M66" s="64"/>
      <c r="N66" s="91">
        <f t="shared" ref="N66:N129" si="12">IF((J66-F66&lt;0),"ERRO",0)</f>
        <v>0</v>
      </c>
      <c r="O66" s="91">
        <f t="shared" ref="O66:O129" si="13">IF(AND(J66&gt;0,F66+G66=0),"VERIFICAR",0)</f>
        <v>0</v>
      </c>
      <c r="P66" s="91">
        <f t="shared" ref="P66:P129" si="14">IF(AND(G66=0,J66&gt;I66),"ERRO",0)</f>
        <v>0</v>
      </c>
      <c r="Q66" s="89">
        <f t="shared" ref="Q66:Q129" si="15">IF(AND(G66=0,K66&gt;J66),"ERRO",0)</f>
        <v>0</v>
      </c>
      <c r="R66" s="91">
        <f t="shared" ref="R66:R129" si="16">IF(K66&gt;0, IF(H66= 0, "ERRO",0),0)</f>
        <v>0</v>
      </c>
      <c r="S66" s="91">
        <f t="shared" ref="S66:S129" si="17">IF(L66&gt;0, IF(F66= 0, IF(G66=0, "ERRO",0),0),0)</f>
        <v>0</v>
      </c>
      <c r="T66" s="91">
        <f t="shared" ref="T66:T129" si="18">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ht="18.75" customHeight="1" x14ac:dyDescent="0.25">
      <c r="A67" s="90" t="str">
        <f>Controles!$B$2</f>
        <v>RS</v>
      </c>
      <c r="B67" s="90">
        <f>Controles!$C$2</f>
        <v>10</v>
      </c>
      <c r="C67" s="91" t="s">
        <v>5393</v>
      </c>
      <c r="D67" s="63"/>
      <c r="E67" s="63"/>
      <c r="F67" s="64"/>
      <c r="G67" s="64"/>
      <c r="H67" s="92">
        <f t="shared" ref="H67:H130" si="19">SUM(F67:G67)</f>
        <v>0</v>
      </c>
      <c r="I67" s="64"/>
      <c r="J67" s="64"/>
      <c r="K67" s="64"/>
      <c r="L67" s="64"/>
      <c r="M67" s="64"/>
      <c r="N67" s="91">
        <f t="shared" si="12"/>
        <v>0</v>
      </c>
      <c r="O67" s="91">
        <f t="shared" si="13"/>
        <v>0</v>
      </c>
      <c r="P67" s="91">
        <f t="shared" si="14"/>
        <v>0</v>
      </c>
      <c r="Q67" s="89">
        <f t="shared" si="15"/>
        <v>0</v>
      </c>
      <c r="R67" s="91">
        <f t="shared" si="16"/>
        <v>0</v>
      </c>
      <c r="S67" s="91">
        <f t="shared" si="17"/>
        <v>0</v>
      </c>
      <c r="T67" s="91">
        <f t="shared" si="18"/>
        <v>0</v>
      </c>
      <c r="U67" s="91">
        <f t="shared" si="11"/>
        <v>0</v>
      </c>
      <c r="V67" s="91" t="str">
        <f t="shared" ref="V67:V130" si="20">IF(AND(N67=0,P67=0,Q67=0,T67=0,S67=0,R67=0), "NÃO", "SIM")</f>
        <v>NÃO</v>
      </c>
      <c r="Y67" s="109">
        <f t="shared" ref="Y67:Y130" si="21">IF(V67="Não",0,1)</f>
        <v>0</v>
      </c>
      <c r="AC67" s="106">
        <f t="shared" ref="AC67:AC130" si="22">IF(V67="NÃO",0,1)</f>
        <v>0</v>
      </c>
      <c r="AD67" s="107" t="s">
        <v>33</v>
      </c>
      <c r="AE67" s="107" t="s">
        <v>1093</v>
      </c>
      <c r="AF67" s="107">
        <v>2704005</v>
      </c>
      <c r="AG67" s="107"/>
      <c r="AH67" s="107"/>
    </row>
    <row r="68" spans="1:34" ht="18.75" customHeight="1" x14ac:dyDescent="0.25">
      <c r="A68" s="90" t="str">
        <f>Controles!$B$2</f>
        <v>RS</v>
      </c>
      <c r="B68" s="90">
        <f>Controles!$C$2</f>
        <v>10</v>
      </c>
      <c r="C68" s="91" t="s">
        <v>5393</v>
      </c>
      <c r="D68" s="63"/>
      <c r="E68" s="63"/>
      <c r="F68" s="64"/>
      <c r="G68" s="64"/>
      <c r="H68" s="92">
        <f t="shared" si="19"/>
        <v>0</v>
      </c>
      <c r="I68" s="64"/>
      <c r="J68" s="64"/>
      <c r="K68" s="64"/>
      <c r="L68" s="64"/>
      <c r="M68" s="64"/>
      <c r="N68" s="91">
        <f t="shared" si="12"/>
        <v>0</v>
      </c>
      <c r="O68" s="91">
        <f t="shared" si="13"/>
        <v>0</v>
      </c>
      <c r="P68" s="91">
        <f t="shared" si="14"/>
        <v>0</v>
      </c>
      <c r="Q68" s="89">
        <f t="shared" si="15"/>
        <v>0</v>
      </c>
      <c r="R68" s="91">
        <f t="shared" si="16"/>
        <v>0</v>
      </c>
      <c r="S68" s="91">
        <f t="shared" si="17"/>
        <v>0</v>
      </c>
      <c r="T68" s="91">
        <f t="shared" si="18"/>
        <v>0</v>
      </c>
      <c r="U68" s="91">
        <f t="shared" si="11"/>
        <v>0</v>
      </c>
      <c r="V68" s="91" t="str">
        <f t="shared" si="20"/>
        <v>NÃO</v>
      </c>
      <c r="Y68" s="109">
        <f t="shared" si="21"/>
        <v>0</v>
      </c>
      <c r="AC68" s="106">
        <f t="shared" si="22"/>
        <v>0</v>
      </c>
      <c r="AD68" s="107" t="s">
        <v>33</v>
      </c>
      <c r="AE68" s="107" t="s">
        <v>1116</v>
      </c>
      <c r="AF68" s="107">
        <v>2704104</v>
      </c>
      <c r="AG68" s="107"/>
      <c r="AH68" s="107"/>
    </row>
    <row r="69" spans="1:34" ht="18.75" customHeight="1" x14ac:dyDescent="0.25">
      <c r="A69" s="90" t="str">
        <f>Controles!$B$2</f>
        <v>RS</v>
      </c>
      <c r="B69" s="90">
        <f>Controles!$C$2</f>
        <v>10</v>
      </c>
      <c r="C69" s="91" t="s">
        <v>5393</v>
      </c>
      <c r="D69" s="63"/>
      <c r="E69" s="63"/>
      <c r="F69" s="64"/>
      <c r="G69" s="64"/>
      <c r="H69" s="92">
        <f t="shared" si="19"/>
        <v>0</v>
      </c>
      <c r="I69" s="64"/>
      <c r="J69" s="64"/>
      <c r="K69" s="64"/>
      <c r="L69" s="64"/>
      <c r="M69" s="64"/>
      <c r="N69" s="91">
        <f t="shared" si="12"/>
        <v>0</v>
      </c>
      <c r="O69" s="91">
        <f t="shared" si="13"/>
        <v>0</v>
      </c>
      <c r="P69" s="91">
        <f t="shared" si="14"/>
        <v>0</v>
      </c>
      <c r="Q69" s="89">
        <f t="shared" si="15"/>
        <v>0</v>
      </c>
      <c r="R69" s="91">
        <f t="shared" si="16"/>
        <v>0</v>
      </c>
      <c r="S69" s="91">
        <f t="shared" si="17"/>
        <v>0</v>
      </c>
      <c r="T69" s="91">
        <f t="shared" si="18"/>
        <v>0</v>
      </c>
      <c r="U69" s="91">
        <f t="shared" ref="U69:U132" si="23">IF(M69+L69+K69&gt;I69,"VERIFICAR",0)</f>
        <v>0</v>
      </c>
      <c r="V69" s="91" t="str">
        <f t="shared" si="20"/>
        <v>NÃO</v>
      </c>
      <c r="Y69" s="109">
        <f t="shared" si="21"/>
        <v>0</v>
      </c>
      <c r="AC69" s="106">
        <f t="shared" si="22"/>
        <v>0</v>
      </c>
      <c r="AD69" s="107" t="s">
        <v>33</v>
      </c>
      <c r="AE69" s="107" t="s">
        <v>1139</v>
      </c>
      <c r="AF69" s="107">
        <v>2704203</v>
      </c>
      <c r="AG69" s="107"/>
      <c r="AH69" s="107"/>
    </row>
    <row r="70" spans="1:34" ht="18.75" customHeight="1" x14ac:dyDescent="0.25">
      <c r="A70" s="90" t="str">
        <f>Controles!$B$2</f>
        <v>RS</v>
      </c>
      <c r="B70" s="90">
        <f>Controles!$C$2</f>
        <v>10</v>
      </c>
      <c r="C70" s="91" t="s">
        <v>5393</v>
      </c>
      <c r="D70" s="63"/>
      <c r="E70" s="63"/>
      <c r="F70" s="64"/>
      <c r="G70" s="64"/>
      <c r="H70" s="92">
        <f t="shared" si="19"/>
        <v>0</v>
      </c>
      <c r="I70" s="64"/>
      <c r="J70" s="64"/>
      <c r="K70" s="64"/>
      <c r="L70" s="64"/>
      <c r="M70" s="64"/>
      <c r="N70" s="91">
        <f t="shared" si="12"/>
        <v>0</v>
      </c>
      <c r="O70" s="91">
        <f t="shared" si="13"/>
        <v>0</v>
      </c>
      <c r="P70" s="91">
        <f t="shared" si="14"/>
        <v>0</v>
      </c>
      <c r="Q70" s="89">
        <f t="shared" si="15"/>
        <v>0</v>
      </c>
      <c r="R70" s="91">
        <f t="shared" si="16"/>
        <v>0</v>
      </c>
      <c r="S70" s="91">
        <f t="shared" si="17"/>
        <v>0</v>
      </c>
      <c r="T70" s="91">
        <f t="shared" si="18"/>
        <v>0</v>
      </c>
      <c r="U70" s="91">
        <f t="shared" si="23"/>
        <v>0</v>
      </c>
      <c r="V70" s="91" t="str">
        <f t="shared" si="20"/>
        <v>NÃO</v>
      </c>
      <c r="Y70" s="109">
        <f t="shared" si="21"/>
        <v>0</v>
      </c>
      <c r="AC70" s="106">
        <f t="shared" si="22"/>
        <v>0</v>
      </c>
      <c r="AD70" s="107" t="s">
        <v>33</v>
      </c>
      <c r="AE70" s="107" t="s">
        <v>1162</v>
      </c>
      <c r="AF70" s="107">
        <v>2704302</v>
      </c>
      <c r="AG70" s="107"/>
      <c r="AH70" s="107"/>
    </row>
    <row r="71" spans="1:34" ht="18.75" customHeight="1" x14ac:dyDescent="0.25">
      <c r="A71" s="90" t="str">
        <f>Controles!$B$2</f>
        <v>RS</v>
      </c>
      <c r="B71" s="90">
        <f>Controles!$C$2</f>
        <v>10</v>
      </c>
      <c r="C71" s="91" t="s">
        <v>5393</v>
      </c>
      <c r="D71" s="63"/>
      <c r="E71" s="63"/>
      <c r="F71" s="64"/>
      <c r="G71" s="64"/>
      <c r="H71" s="92">
        <f t="shared" si="19"/>
        <v>0</v>
      </c>
      <c r="I71" s="64"/>
      <c r="J71" s="64"/>
      <c r="K71" s="64"/>
      <c r="L71" s="64"/>
      <c r="M71" s="64"/>
      <c r="N71" s="91">
        <f t="shared" si="12"/>
        <v>0</v>
      </c>
      <c r="O71" s="91">
        <f t="shared" si="13"/>
        <v>0</v>
      </c>
      <c r="P71" s="91">
        <f t="shared" si="14"/>
        <v>0</v>
      </c>
      <c r="Q71" s="89">
        <f t="shared" si="15"/>
        <v>0</v>
      </c>
      <c r="R71" s="91">
        <f t="shared" si="16"/>
        <v>0</v>
      </c>
      <c r="S71" s="91">
        <f t="shared" si="17"/>
        <v>0</v>
      </c>
      <c r="T71" s="91">
        <f t="shared" si="18"/>
        <v>0</v>
      </c>
      <c r="U71" s="91">
        <f t="shared" si="23"/>
        <v>0</v>
      </c>
      <c r="V71" s="91" t="str">
        <f t="shared" si="20"/>
        <v>NÃO</v>
      </c>
      <c r="Y71" s="109">
        <f t="shared" si="21"/>
        <v>0</v>
      </c>
      <c r="AC71" s="106">
        <f t="shared" si="22"/>
        <v>0</v>
      </c>
      <c r="AD71" s="107" t="s">
        <v>33</v>
      </c>
      <c r="AE71" s="107" t="s">
        <v>1185</v>
      </c>
      <c r="AF71" s="107">
        <v>2704401</v>
      </c>
      <c r="AG71" s="107"/>
      <c r="AH71" s="107"/>
    </row>
    <row r="72" spans="1:34" ht="18.75" customHeight="1" x14ac:dyDescent="0.25">
      <c r="A72" s="90" t="str">
        <f>Controles!$B$2</f>
        <v>RS</v>
      </c>
      <c r="B72" s="90">
        <f>Controles!$C$2</f>
        <v>10</v>
      </c>
      <c r="C72" s="91" t="s">
        <v>5393</v>
      </c>
      <c r="D72" s="63"/>
      <c r="E72" s="63"/>
      <c r="F72" s="64"/>
      <c r="G72" s="64"/>
      <c r="H72" s="92">
        <f t="shared" si="19"/>
        <v>0</v>
      </c>
      <c r="I72" s="64"/>
      <c r="J72" s="64"/>
      <c r="K72" s="64"/>
      <c r="L72" s="64"/>
      <c r="M72" s="64"/>
      <c r="N72" s="91">
        <f t="shared" si="12"/>
        <v>0</v>
      </c>
      <c r="O72" s="91">
        <f t="shared" si="13"/>
        <v>0</v>
      </c>
      <c r="P72" s="91">
        <f t="shared" si="14"/>
        <v>0</v>
      </c>
      <c r="Q72" s="89">
        <f t="shared" si="15"/>
        <v>0</v>
      </c>
      <c r="R72" s="91">
        <f t="shared" si="16"/>
        <v>0</v>
      </c>
      <c r="S72" s="91">
        <f t="shared" si="17"/>
        <v>0</v>
      </c>
      <c r="T72" s="91">
        <f t="shared" si="18"/>
        <v>0</v>
      </c>
      <c r="U72" s="91">
        <f t="shared" si="23"/>
        <v>0</v>
      </c>
      <c r="V72" s="91" t="str">
        <f t="shared" si="20"/>
        <v>NÃO</v>
      </c>
      <c r="Y72" s="109">
        <f t="shared" si="21"/>
        <v>0</v>
      </c>
      <c r="AC72" s="106">
        <f t="shared" si="22"/>
        <v>0</v>
      </c>
      <c r="AD72" s="107" t="s">
        <v>33</v>
      </c>
      <c r="AE72" s="107" t="s">
        <v>1207</v>
      </c>
      <c r="AF72" s="107">
        <v>2704906</v>
      </c>
      <c r="AG72" s="107"/>
      <c r="AH72" s="107"/>
    </row>
    <row r="73" spans="1:34" ht="18.75" customHeight="1" x14ac:dyDescent="0.25">
      <c r="A73" s="90" t="str">
        <f>Controles!$B$2</f>
        <v>RS</v>
      </c>
      <c r="B73" s="90">
        <f>Controles!$C$2</f>
        <v>10</v>
      </c>
      <c r="C73" s="91" t="s">
        <v>5393</v>
      </c>
      <c r="D73" s="63"/>
      <c r="E73" s="63"/>
      <c r="F73" s="64"/>
      <c r="G73" s="64"/>
      <c r="H73" s="92">
        <f t="shared" si="19"/>
        <v>0</v>
      </c>
      <c r="I73" s="64"/>
      <c r="J73" s="64"/>
      <c r="K73" s="64"/>
      <c r="L73" s="64"/>
      <c r="M73" s="64"/>
      <c r="N73" s="91">
        <f t="shared" si="12"/>
        <v>0</v>
      </c>
      <c r="O73" s="91">
        <f t="shared" si="13"/>
        <v>0</v>
      </c>
      <c r="P73" s="91">
        <f t="shared" si="14"/>
        <v>0</v>
      </c>
      <c r="Q73" s="89">
        <f t="shared" si="15"/>
        <v>0</v>
      </c>
      <c r="R73" s="91">
        <f t="shared" si="16"/>
        <v>0</v>
      </c>
      <c r="S73" s="91">
        <f t="shared" si="17"/>
        <v>0</v>
      </c>
      <c r="T73" s="91">
        <f t="shared" si="18"/>
        <v>0</v>
      </c>
      <c r="U73" s="91">
        <f t="shared" si="23"/>
        <v>0</v>
      </c>
      <c r="V73" s="91" t="str">
        <f t="shared" si="20"/>
        <v>NÃO</v>
      </c>
      <c r="Y73" s="109">
        <f t="shared" si="21"/>
        <v>0</v>
      </c>
      <c r="AC73" s="106">
        <f t="shared" si="22"/>
        <v>0</v>
      </c>
      <c r="AD73" s="107" t="s">
        <v>33</v>
      </c>
      <c r="AE73" s="107" t="s">
        <v>1229</v>
      </c>
      <c r="AF73" s="107">
        <v>2704500</v>
      </c>
      <c r="AG73" s="107"/>
      <c r="AH73" s="107"/>
    </row>
    <row r="74" spans="1:34" ht="18.75" customHeight="1" x14ac:dyDescent="0.25">
      <c r="A74" s="90" t="str">
        <f>Controles!$B$2</f>
        <v>RS</v>
      </c>
      <c r="B74" s="90">
        <f>Controles!$C$2</f>
        <v>10</v>
      </c>
      <c r="C74" s="91" t="s">
        <v>5393</v>
      </c>
      <c r="D74" s="63"/>
      <c r="E74" s="63"/>
      <c r="F74" s="64"/>
      <c r="G74" s="64"/>
      <c r="H74" s="92">
        <f t="shared" si="19"/>
        <v>0</v>
      </c>
      <c r="I74" s="64"/>
      <c r="J74" s="64"/>
      <c r="K74" s="64"/>
      <c r="L74" s="64"/>
      <c r="M74" s="64"/>
      <c r="N74" s="91">
        <f t="shared" si="12"/>
        <v>0</v>
      </c>
      <c r="O74" s="91">
        <f t="shared" si="13"/>
        <v>0</v>
      </c>
      <c r="P74" s="91">
        <f t="shared" si="14"/>
        <v>0</v>
      </c>
      <c r="Q74" s="89">
        <f t="shared" si="15"/>
        <v>0</v>
      </c>
      <c r="R74" s="91">
        <f t="shared" si="16"/>
        <v>0</v>
      </c>
      <c r="S74" s="91">
        <f t="shared" si="17"/>
        <v>0</v>
      </c>
      <c r="T74" s="91">
        <f t="shared" si="18"/>
        <v>0</v>
      </c>
      <c r="U74" s="91">
        <f t="shared" si="23"/>
        <v>0</v>
      </c>
      <c r="V74" s="91" t="str">
        <f t="shared" si="20"/>
        <v>NÃO</v>
      </c>
      <c r="Y74" s="109">
        <f t="shared" si="21"/>
        <v>0</v>
      </c>
      <c r="AC74" s="106">
        <f t="shared" si="22"/>
        <v>0</v>
      </c>
      <c r="AD74" s="107" t="s">
        <v>33</v>
      </c>
      <c r="AE74" s="107" t="s">
        <v>1251</v>
      </c>
      <c r="AF74" s="107">
        <v>2704609</v>
      </c>
      <c r="AG74" s="107"/>
      <c r="AH74" s="107"/>
    </row>
    <row r="75" spans="1:34" ht="18.75" customHeight="1" x14ac:dyDescent="0.25">
      <c r="A75" s="90" t="str">
        <f>Controles!$B$2</f>
        <v>RS</v>
      </c>
      <c r="B75" s="90">
        <f>Controles!$C$2</f>
        <v>10</v>
      </c>
      <c r="C75" s="91" t="s">
        <v>5393</v>
      </c>
      <c r="D75" s="63"/>
      <c r="E75" s="63"/>
      <c r="F75" s="64"/>
      <c r="G75" s="64"/>
      <c r="H75" s="92">
        <f t="shared" si="19"/>
        <v>0</v>
      </c>
      <c r="I75" s="64"/>
      <c r="J75" s="64"/>
      <c r="K75" s="64"/>
      <c r="L75" s="64"/>
      <c r="M75" s="64"/>
      <c r="N75" s="91">
        <f t="shared" si="12"/>
        <v>0</v>
      </c>
      <c r="O75" s="91">
        <f t="shared" si="13"/>
        <v>0</v>
      </c>
      <c r="P75" s="91">
        <f t="shared" si="14"/>
        <v>0</v>
      </c>
      <c r="Q75" s="89">
        <f t="shared" si="15"/>
        <v>0</v>
      </c>
      <c r="R75" s="91">
        <f t="shared" si="16"/>
        <v>0</v>
      </c>
      <c r="S75" s="91">
        <f t="shared" si="17"/>
        <v>0</v>
      </c>
      <c r="T75" s="91">
        <f t="shared" si="18"/>
        <v>0</v>
      </c>
      <c r="U75" s="91">
        <f t="shared" si="23"/>
        <v>0</v>
      </c>
      <c r="V75" s="91" t="str">
        <f t="shared" si="20"/>
        <v>NÃO</v>
      </c>
      <c r="Y75" s="109">
        <f t="shared" si="21"/>
        <v>0</v>
      </c>
      <c r="AC75" s="106">
        <f t="shared" si="22"/>
        <v>0</v>
      </c>
      <c r="AD75" s="107" t="s">
        <v>33</v>
      </c>
      <c r="AE75" s="107" t="s">
        <v>1274</v>
      </c>
      <c r="AF75" s="107">
        <v>2704708</v>
      </c>
      <c r="AG75" s="107"/>
      <c r="AH75" s="107"/>
    </row>
    <row r="76" spans="1:34" ht="18.75" customHeight="1" x14ac:dyDescent="0.25">
      <c r="A76" s="90" t="str">
        <f>Controles!$B$2</f>
        <v>RS</v>
      </c>
      <c r="B76" s="90">
        <f>Controles!$C$2</f>
        <v>10</v>
      </c>
      <c r="C76" s="91" t="s">
        <v>5393</v>
      </c>
      <c r="D76" s="63"/>
      <c r="E76" s="63"/>
      <c r="F76" s="64"/>
      <c r="G76" s="64"/>
      <c r="H76" s="92">
        <f t="shared" si="19"/>
        <v>0</v>
      </c>
      <c r="I76" s="64"/>
      <c r="J76" s="64"/>
      <c r="K76" s="64"/>
      <c r="L76" s="64"/>
      <c r="M76" s="64"/>
      <c r="N76" s="91">
        <f t="shared" si="12"/>
        <v>0</v>
      </c>
      <c r="O76" s="91">
        <f t="shared" si="13"/>
        <v>0</v>
      </c>
      <c r="P76" s="91">
        <f t="shared" si="14"/>
        <v>0</v>
      </c>
      <c r="Q76" s="89">
        <f t="shared" si="15"/>
        <v>0</v>
      </c>
      <c r="R76" s="91">
        <f t="shared" si="16"/>
        <v>0</v>
      </c>
      <c r="S76" s="91">
        <f t="shared" si="17"/>
        <v>0</v>
      </c>
      <c r="T76" s="91">
        <f t="shared" si="18"/>
        <v>0</v>
      </c>
      <c r="U76" s="91">
        <f t="shared" si="23"/>
        <v>0</v>
      </c>
      <c r="V76" s="91" t="str">
        <f t="shared" si="20"/>
        <v>NÃO</v>
      </c>
      <c r="Y76" s="109">
        <f t="shared" si="21"/>
        <v>0</v>
      </c>
      <c r="AC76" s="106">
        <f t="shared" si="22"/>
        <v>0</v>
      </c>
      <c r="AD76" s="107" t="s">
        <v>33</v>
      </c>
      <c r="AE76" s="107" t="s">
        <v>1295</v>
      </c>
      <c r="AF76" s="107">
        <v>2704807</v>
      </c>
      <c r="AG76" s="107"/>
      <c r="AH76" s="107"/>
    </row>
    <row r="77" spans="1:34" ht="18.75" customHeight="1" x14ac:dyDescent="0.25">
      <c r="A77" s="90" t="str">
        <f>Controles!$B$2</f>
        <v>RS</v>
      </c>
      <c r="B77" s="90">
        <f>Controles!$C$2</f>
        <v>10</v>
      </c>
      <c r="C77" s="91" t="s">
        <v>5393</v>
      </c>
      <c r="D77" s="63"/>
      <c r="E77" s="63"/>
      <c r="F77" s="64"/>
      <c r="G77" s="64"/>
      <c r="H77" s="92">
        <f t="shared" si="19"/>
        <v>0</v>
      </c>
      <c r="I77" s="64"/>
      <c r="J77" s="64"/>
      <c r="K77" s="64"/>
      <c r="L77" s="64"/>
      <c r="M77" s="64"/>
      <c r="N77" s="91">
        <f t="shared" si="12"/>
        <v>0</v>
      </c>
      <c r="O77" s="91">
        <f t="shared" si="13"/>
        <v>0</v>
      </c>
      <c r="P77" s="91">
        <f t="shared" si="14"/>
        <v>0</v>
      </c>
      <c r="Q77" s="89">
        <f t="shared" si="15"/>
        <v>0</v>
      </c>
      <c r="R77" s="91">
        <f t="shared" si="16"/>
        <v>0</v>
      </c>
      <c r="S77" s="91">
        <f t="shared" si="17"/>
        <v>0</v>
      </c>
      <c r="T77" s="91">
        <f t="shared" si="18"/>
        <v>0</v>
      </c>
      <c r="U77" s="91">
        <f t="shared" si="23"/>
        <v>0</v>
      </c>
      <c r="V77" s="91" t="str">
        <f t="shared" si="20"/>
        <v>NÃO</v>
      </c>
      <c r="Y77" s="109">
        <f t="shared" si="21"/>
        <v>0</v>
      </c>
      <c r="AC77" s="106">
        <f t="shared" si="22"/>
        <v>0</v>
      </c>
      <c r="AD77" s="107" t="s">
        <v>33</v>
      </c>
      <c r="AE77" s="107" t="s">
        <v>1317</v>
      </c>
      <c r="AF77" s="107">
        <v>2705002</v>
      </c>
      <c r="AG77" s="107"/>
      <c r="AH77" s="107"/>
    </row>
    <row r="78" spans="1:34" ht="18.75" customHeight="1" x14ac:dyDescent="0.25">
      <c r="A78" s="90" t="str">
        <f>Controles!$B$2</f>
        <v>RS</v>
      </c>
      <c r="B78" s="90">
        <f>Controles!$C$2</f>
        <v>10</v>
      </c>
      <c r="C78" s="91" t="s">
        <v>5393</v>
      </c>
      <c r="D78" s="63"/>
      <c r="E78" s="63"/>
      <c r="F78" s="64"/>
      <c r="G78" s="64"/>
      <c r="H78" s="92">
        <f t="shared" si="19"/>
        <v>0</v>
      </c>
      <c r="I78" s="64"/>
      <c r="J78" s="64"/>
      <c r="K78" s="64"/>
      <c r="L78" s="64"/>
      <c r="M78" s="64"/>
      <c r="N78" s="91">
        <f t="shared" si="12"/>
        <v>0</v>
      </c>
      <c r="O78" s="91">
        <f t="shared" si="13"/>
        <v>0</v>
      </c>
      <c r="P78" s="91">
        <f t="shared" si="14"/>
        <v>0</v>
      </c>
      <c r="Q78" s="89">
        <f t="shared" si="15"/>
        <v>0</v>
      </c>
      <c r="R78" s="91">
        <f t="shared" si="16"/>
        <v>0</v>
      </c>
      <c r="S78" s="91">
        <f t="shared" si="17"/>
        <v>0</v>
      </c>
      <c r="T78" s="91">
        <f t="shared" si="18"/>
        <v>0</v>
      </c>
      <c r="U78" s="91">
        <f t="shared" si="23"/>
        <v>0</v>
      </c>
      <c r="V78" s="91" t="str">
        <f t="shared" si="20"/>
        <v>NÃO</v>
      </c>
      <c r="Y78" s="109">
        <f t="shared" si="21"/>
        <v>0</v>
      </c>
      <c r="AC78" s="106">
        <f t="shared" si="22"/>
        <v>0</v>
      </c>
      <c r="AD78" s="107" t="s">
        <v>33</v>
      </c>
      <c r="AE78" s="107" t="s">
        <v>1339</v>
      </c>
      <c r="AF78" s="107">
        <v>2705101</v>
      </c>
      <c r="AG78" s="107"/>
      <c r="AH78" s="107"/>
    </row>
    <row r="79" spans="1:34" ht="18.75" customHeight="1" x14ac:dyDescent="0.25">
      <c r="A79" s="90" t="str">
        <f>Controles!$B$2</f>
        <v>RS</v>
      </c>
      <c r="B79" s="90">
        <f>Controles!$C$2</f>
        <v>10</v>
      </c>
      <c r="C79" s="91" t="s">
        <v>5393</v>
      </c>
      <c r="D79" s="63"/>
      <c r="E79" s="63"/>
      <c r="F79" s="64"/>
      <c r="G79" s="64"/>
      <c r="H79" s="92">
        <f t="shared" si="19"/>
        <v>0</v>
      </c>
      <c r="I79" s="64"/>
      <c r="J79" s="64"/>
      <c r="K79" s="64"/>
      <c r="L79" s="64"/>
      <c r="M79" s="64"/>
      <c r="N79" s="91">
        <f t="shared" si="12"/>
        <v>0</v>
      </c>
      <c r="O79" s="91">
        <f t="shared" si="13"/>
        <v>0</v>
      </c>
      <c r="P79" s="91">
        <f t="shared" si="14"/>
        <v>0</v>
      </c>
      <c r="Q79" s="89">
        <f t="shared" si="15"/>
        <v>0</v>
      </c>
      <c r="R79" s="91">
        <f t="shared" si="16"/>
        <v>0</v>
      </c>
      <c r="S79" s="91">
        <f t="shared" si="17"/>
        <v>0</v>
      </c>
      <c r="T79" s="91">
        <f t="shared" si="18"/>
        <v>0</v>
      </c>
      <c r="U79" s="91">
        <f t="shared" si="23"/>
        <v>0</v>
      </c>
      <c r="V79" s="91" t="str">
        <f t="shared" si="20"/>
        <v>NÃO</v>
      </c>
      <c r="Y79" s="109">
        <f t="shared" si="21"/>
        <v>0</v>
      </c>
      <c r="AC79" s="106">
        <f t="shared" si="22"/>
        <v>0</v>
      </c>
      <c r="AD79" s="107" t="s">
        <v>33</v>
      </c>
      <c r="AE79" s="107" t="s">
        <v>1360</v>
      </c>
      <c r="AF79" s="107">
        <v>2705200</v>
      </c>
      <c r="AG79" s="107"/>
      <c r="AH79" s="107"/>
    </row>
    <row r="80" spans="1:34" ht="18.75" customHeight="1" x14ac:dyDescent="0.25">
      <c r="A80" s="90" t="str">
        <f>Controles!$B$2</f>
        <v>RS</v>
      </c>
      <c r="B80" s="90">
        <f>Controles!$C$2</f>
        <v>10</v>
      </c>
      <c r="C80" s="91" t="s">
        <v>5393</v>
      </c>
      <c r="D80" s="63"/>
      <c r="E80" s="63"/>
      <c r="F80" s="64"/>
      <c r="G80" s="64"/>
      <c r="H80" s="92">
        <f t="shared" si="19"/>
        <v>0</v>
      </c>
      <c r="I80" s="64"/>
      <c r="J80" s="64"/>
      <c r="K80" s="64"/>
      <c r="L80" s="64"/>
      <c r="M80" s="64"/>
      <c r="N80" s="91">
        <f t="shared" si="12"/>
        <v>0</v>
      </c>
      <c r="O80" s="91">
        <f t="shared" si="13"/>
        <v>0</v>
      </c>
      <c r="P80" s="91">
        <f t="shared" si="14"/>
        <v>0</v>
      </c>
      <c r="Q80" s="89">
        <f t="shared" si="15"/>
        <v>0</v>
      </c>
      <c r="R80" s="91">
        <f t="shared" si="16"/>
        <v>0</v>
      </c>
      <c r="S80" s="91">
        <f t="shared" si="17"/>
        <v>0</v>
      </c>
      <c r="T80" s="91">
        <f t="shared" si="18"/>
        <v>0</v>
      </c>
      <c r="U80" s="91">
        <f t="shared" si="23"/>
        <v>0</v>
      </c>
      <c r="V80" s="91" t="str">
        <f t="shared" si="20"/>
        <v>NÃO</v>
      </c>
      <c r="Y80" s="109">
        <f t="shared" si="21"/>
        <v>0</v>
      </c>
      <c r="AC80" s="106">
        <f t="shared" si="22"/>
        <v>0</v>
      </c>
      <c r="AD80" s="107" t="s">
        <v>33</v>
      </c>
      <c r="AE80" s="107" t="s">
        <v>1382</v>
      </c>
      <c r="AF80" s="107">
        <v>2705309</v>
      </c>
      <c r="AG80" s="107"/>
      <c r="AH80" s="107"/>
    </row>
    <row r="81" spans="1:34" ht="18.75" customHeight="1" x14ac:dyDescent="0.25">
      <c r="A81" s="90" t="str">
        <f>Controles!$B$2</f>
        <v>RS</v>
      </c>
      <c r="B81" s="90">
        <f>Controles!$C$2</f>
        <v>10</v>
      </c>
      <c r="C81" s="91" t="s">
        <v>5393</v>
      </c>
      <c r="D81" s="63"/>
      <c r="E81" s="63"/>
      <c r="F81" s="64"/>
      <c r="G81" s="64"/>
      <c r="H81" s="92">
        <f t="shared" si="19"/>
        <v>0</v>
      </c>
      <c r="I81" s="64"/>
      <c r="J81" s="64"/>
      <c r="K81" s="64"/>
      <c r="L81" s="64"/>
      <c r="M81" s="64"/>
      <c r="N81" s="91">
        <f t="shared" si="12"/>
        <v>0</v>
      </c>
      <c r="O81" s="91">
        <f t="shared" si="13"/>
        <v>0</v>
      </c>
      <c r="P81" s="91">
        <f t="shared" si="14"/>
        <v>0</v>
      </c>
      <c r="Q81" s="89">
        <f t="shared" si="15"/>
        <v>0</v>
      </c>
      <c r="R81" s="91">
        <f t="shared" si="16"/>
        <v>0</v>
      </c>
      <c r="S81" s="91">
        <f t="shared" si="17"/>
        <v>0</v>
      </c>
      <c r="T81" s="91">
        <f t="shared" si="18"/>
        <v>0</v>
      </c>
      <c r="U81" s="91">
        <f t="shared" si="23"/>
        <v>0</v>
      </c>
      <c r="V81" s="91" t="str">
        <f t="shared" si="20"/>
        <v>NÃO</v>
      </c>
      <c r="Y81" s="109">
        <f t="shared" si="21"/>
        <v>0</v>
      </c>
      <c r="AC81" s="106">
        <f t="shared" si="22"/>
        <v>0</v>
      </c>
      <c r="AD81" s="107" t="s">
        <v>33</v>
      </c>
      <c r="AE81" s="107" t="s">
        <v>1404</v>
      </c>
      <c r="AF81" s="107">
        <v>2705408</v>
      </c>
      <c r="AG81" s="107"/>
      <c r="AH81" s="107"/>
    </row>
    <row r="82" spans="1:34" ht="18.75" customHeight="1" x14ac:dyDescent="0.25">
      <c r="A82" s="90" t="str">
        <f>Controles!$B$2</f>
        <v>RS</v>
      </c>
      <c r="B82" s="90">
        <f>Controles!$C$2</f>
        <v>10</v>
      </c>
      <c r="C82" s="91" t="s">
        <v>5393</v>
      </c>
      <c r="D82" s="63"/>
      <c r="E82" s="63"/>
      <c r="F82" s="64"/>
      <c r="G82" s="64"/>
      <c r="H82" s="92">
        <f t="shared" si="19"/>
        <v>0</v>
      </c>
      <c r="I82" s="64"/>
      <c r="J82" s="64"/>
      <c r="K82" s="64"/>
      <c r="L82" s="64"/>
      <c r="M82" s="64"/>
      <c r="N82" s="91">
        <f t="shared" si="12"/>
        <v>0</v>
      </c>
      <c r="O82" s="91">
        <f t="shared" si="13"/>
        <v>0</v>
      </c>
      <c r="P82" s="91">
        <f t="shared" si="14"/>
        <v>0</v>
      </c>
      <c r="Q82" s="89">
        <f t="shared" si="15"/>
        <v>0</v>
      </c>
      <c r="R82" s="91">
        <f t="shared" si="16"/>
        <v>0</v>
      </c>
      <c r="S82" s="91">
        <f t="shared" si="17"/>
        <v>0</v>
      </c>
      <c r="T82" s="91">
        <f t="shared" si="18"/>
        <v>0</v>
      </c>
      <c r="U82" s="91">
        <f t="shared" si="23"/>
        <v>0</v>
      </c>
      <c r="V82" s="91" t="str">
        <f t="shared" si="20"/>
        <v>NÃO</v>
      </c>
      <c r="Y82" s="109">
        <f t="shared" si="21"/>
        <v>0</v>
      </c>
      <c r="AC82" s="106">
        <f t="shared" si="22"/>
        <v>0</v>
      </c>
      <c r="AD82" s="107" t="s">
        <v>33</v>
      </c>
      <c r="AE82" s="107" t="s">
        <v>1426</v>
      </c>
      <c r="AF82" s="107">
        <v>2705507</v>
      </c>
      <c r="AG82" s="107"/>
      <c r="AH82" s="107"/>
    </row>
    <row r="83" spans="1:34" ht="18.75" customHeight="1" x14ac:dyDescent="0.25">
      <c r="A83" s="90" t="str">
        <f>Controles!$B$2</f>
        <v>RS</v>
      </c>
      <c r="B83" s="90">
        <f>Controles!$C$2</f>
        <v>10</v>
      </c>
      <c r="C83" s="91" t="s">
        <v>5393</v>
      </c>
      <c r="D83" s="63"/>
      <c r="E83" s="63"/>
      <c r="F83" s="64"/>
      <c r="G83" s="64"/>
      <c r="H83" s="92">
        <f t="shared" si="19"/>
        <v>0</v>
      </c>
      <c r="I83" s="64"/>
      <c r="J83" s="64"/>
      <c r="K83" s="64"/>
      <c r="L83" s="64"/>
      <c r="M83" s="64"/>
      <c r="N83" s="91">
        <f t="shared" si="12"/>
        <v>0</v>
      </c>
      <c r="O83" s="91">
        <f t="shared" si="13"/>
        <v>0</v>
      </c>
      <c r="P83" s="91">
        <f t="shared" si="14"/>
        <v>0</v>
      </c>
      <c r="Q83" s="89">
        <f t="shared" si="15"/>
        <v>0</v>
      </c>
      <c r="R83" s="91">
        <f t="shared" si="16"/>
        <v>0</v>
      </c>
      <c r="S83" s="91">
        <f t="shared" si="17"/>
        <v>0</v>
      </c>
      <c r="T83" s="91">
        <f t="shared" si="18"/>
        <v>0</v>
      </c>
      <c r="U83" s="91">
        <f t="shared" si="23"/>
        <v>0</v>
      </c>
      <c r="V83" s="91" t="str">
        <f t="shared" si="20"/>
        <v>NÃO</v>
      </c>
      <c r="Y83" s="109">
        <f t="shared" si="21"/>
        <v>0</v>
      </c>
      <c r="AC83" s="106">
        <f t="shared" si="22"/>
        <v>0</v>
      </c>
      <c r="AD83" s="107" t="s">
        <v>33</v>
      </c>
      <c r="AE83" s="107" t="s">
        <v>1447</v>
      </c>
      <c r="AF83" s="107">
        <v>2705606</v>
      </c>
      <c r="AG83" s="107"/>
      <c r="AH83" s="107"/>
    </row>
    <row r="84" spans="1:34" ht="18.75" customHeight="1" x14ac:dyDescent="0.25">
      <c r="A84" s="90" t="str">
        <f>Controles!$B$2</f>
        <v>RS</v>
      </c>
      <c r="B84" s="90">
        <f>Controles!$C$2</f>
        <v>10</v>
      </c>
      <c r="C84" s="91" t="s">
        <v>5393</v>
      </c>
      <c r="D84" s="63"/>
      <c r="E84" s="63"/>
      <c r="F84" s="64"/>
      <c r="G84" s="64"/>
      <c r="H84" s="92">
        <f t="shared" si="19"/>
        <v>0</v>
      </c>
      <c r="I84" s="64"/>
      <c r="J84" s="64"/>
      <c r="K84" s="64"/>
      <c r="L84" s="64"/>
      <c r="M84" s="64"/>
      <c r="N84" s="91">
        <f t="shared" si="12"/>
        <v>0</v>
      </c>
      <c r="O84" s="91">
        <f t="shared" si="13"/>
        <v>0</v>
      </c>
      <c r="P84" s="91">
        <f t="shared" si="14"/>
        <v>0</v>
      </c>
      <c r="Q84" s="89">
        <f t="shared" si="15"/>
        <v>0</v>
      </c>
      <c r="R84" s="91">
        <f t="shared" si="16"/>
        <v>0</v>
      </c>
      <c r="S84" s="91">
        <f t="shared" si="17"/>
        <v>0</v>
      </c>
      <c r="T84" s="91">
        <f t="shared" si="18"/>
        <v>0</v>
      </c>
      <c r="U84" s="91">
        <f t="shared" si="23"/>
        <v>0</v>
      </c>
      <c r="V84" s="91" t="str">
        <f t="shared" si="20"/>
        <v>NÃO</v>
      </c>
      <c r="Y84" s="109">
        <f t="shared" si="21"/>
        <v>0</v>
      </c>
      <c r="AC84" s="106">
        <f t="shared" si="22"/>
        <v>0</v>
      </c>
      <c r="AD84" s="107" t="s">
        <v>33</v>
      </c>
      <c r="AE84" s="107" t="s">
        <v>1467</v>
      </c>
      <c r="AF84" s="107">
        <v>2705705</v>
      </c>
      <c r="AG84" s="107"/>
      <c r="AH84" s="107"/>
    </row>
    <row r="85" spans="1:34" ht="18.75" customHeight="1" x14ac:dyDescent="0.25">
      <c r="A85" s="90" t="str">
        <f>Controles!$B$2</f>
        <v>RS</v>
      </c>
      <c r="B85" s="90">
        <f>Controles!$C$2</f>
        <v>10</v>
      </c>
      <c r="C85" s="91" t="s">
        <v>5393</v>
      </c>
      <c r="D85" s="63"/>
      <c r="E85" s="63"/>
      <c r="F85" s="64"/>
      <c r="G85" s="64"/>
      <c r="H85" s="92">
        <f t="shared" si="19"/>
        <v>0</v>
      </c>
      <c r="I85" s="64"/>
      <c r="J85" s="64"/>
      <c r="K85" s="64"/>
      <c r="L85" s="64"/>
      <c r="M85" s="64"/>
      <c r="N85" s="91">
        <f t="shared" si="12"/>
        <v>0</v>
      </c>
      <c r="O85" s="91">
        <f t="shared" si="13"/>
        <v>0</v>
      </c>
      <c r="P85" s="91">
        <f t="shared" si="14"/>
        <v>0</v>
      </c>
      <c r="Q85" s="89">
        <f t="shared" si="15"/>
        <v>0</v>
      </c>
      <c r="R85" s="91">
        <f t="shared" si="16"/>
        <v>0</v>
      </c>
      <c r="S85" s="91">
        <f t="shared" si="17"/>
        <v>0</v>
      </c>
      <c r="T85" s="91">
        <f t="shared" si="18"/>
        <v>0</v>
      </c>
      <c r="U85" s="91">
        <f t="shared" si="23"/>
        <v>0</v>
      </c>
      <c r="V85" s="91" t="str">
        <f t="shared" si="20"/>
        <v>NÃO</v>
      </c>
      <c r="Y85" s="109">
        <f t="shared" si="21"/>
        <v>0</v>
      </c>
      <c r="AC85" s="106">
        <f t="shared" si="22"/>
        <v>0</v>
      </c>
      <c r="AD85" s="107" t="s">
        <v>33</v>
      </c>
      <c r="AE85" s="107" t="s">
        <v>1489</v>
      </c>
      <c r="AF85" s="107">
        <v>2705804</v>
      </c>
      <c r="AG85" s="107"/>
      <c r="AH85" s="107"/>
    </row>
    <row r="86" spans="1:34" ht="18.75" customHeight="1" x14ac:dyDescent="0.25">
      <c r="A86" s="90" t="str">
        <f>Controles!$B$2</f>
        <v>RS</v>
      </c>
      <c r="B86" s="90">
        <f>Controles!$C$2</f>
        <v>10</v>
      </c>
      <c r="C86" s="91" t="s">
        <v>5393</v>
      </c>
      <c r="D86" s="63"/>
      <c r="E86" s="63"/>
      <c r="F86" s="64"/>
      <c r="G86" s="64"/>
      <c r="H86" s="92">
        <f t="shared" si="19"/>
        <v>0</v>
      </c>
      <c r="I86" s="64"/>
      <c r="J86" s="64"/>
      <c r="K86" s="64"/>
      <c r="L86" s="64"/>
      <c r="M86" s="64"/>
      <c r="N86" s="91">
        <f t="shared" si="12"/>
        <v>0</v>
      </c>
      <c r="O86" s="91">
        <f t="shared" si="13"/>
        <v>0</v>
      </c>
      <c r="P86" s="91">
        <f t="shared" si="14"/>
        <v>0</v>
      </c>
      <c r="Q86" s="89">
        <f t="shared" si="15"/>
        <v>0</v>
      </c>
      <c r="R86" s="91">
        <f t="shared" si="16"/>
        <v>0</v>
      </c>
      <c r="S86" s="91">
        <f t="shared" si="17"/>
        <v>0</v>
      </c>
      <c r="T86" s="91">
        <f t="shared" si="18"/>
        <v>0</v>
      </c>
      <c r="U86" s="91">
        <f t="shared" si="23"/>
        <v>0</v>
      </c>
      <c r="V86" s="91" t="str">
        <f t="shared" si="20"/>
        <v>NÃO</v>
      </c>
      <c r="Y86" s="109">
        <f t="shared" si="21"/>
        <v>0</v>
      </c>
      <c r="AC86" s="106">
        <f t="shared" si="22"/>
        <v>0</v>
      </c>
      <c r="AD86" s="107" t="s">
        <v>33</v>
      </c>
      <c r="AE86" s="107" t="s">
        <v>1510</v>
      </c>
      <c r="AF86" s="107">
        <v>2705903</v>
      </c>
      <c r="AG86" s="107"/>
      <c r="AH86" s="107"/>
    </row>
    <row r="87" spans="1:34" ht="18.75" customHeight="1" x14ac:dyDescent="0.25">
      <c r="A87" s="90" t="str">
        <f>Controles!$B$2</f>
        <v>RS</v>
      </c>
      <c r="B87" s="90">
        <f>Controles!$C$2</f>
        <v>10</v>
      </c>
      <c r="C87" s="91" t="s">
        <v>5393</v>
      </c>
      <c r="D87" s="63"/>
      <c r="E87" s="63"/>
      <c r="F87" s="64"/>
      <c r="G87" s="64"/>
      <c r="H87" s="92">
        <f t="shared" si="19"/>
        <v>0</v>
      </c>
      <c r="I87" s="64"/>
      <c r="J87" s="64"/>
      <c r="K87" s="64"/>
      <c r="L87" s="64"/>
      <c r="M87" s="64"/>
      <c r="N87" s="91">
        <f t="shared" si="12"/>
        <v>0</v>
      </c>
      <c r="O87" s="91">
        <f t="shared" si="13"/>
        <v>0</v>
      </c>
      <c r="P87" s="91">
        <f t="shared" si="14"/>
        <v>0</v>
      </c>
      <c r="Q87" s="89">
        <f t="shared" si="15"/>
        <v>0</v>
      </c>
      <c r="R87" s="91">
        <f t="shared" si="16"/>
        <v>0</v>
      </c>
      <c r="S87" s="91">
        <f t="shared" si="17"/>
        <v>0</v>
      </c>
      <c r="T87" s="91">
        <f t="shared" si="18"/>
        <v>0</v>
      </c>
      <c r="U87" s="91">
        <f t="shared" si="23"/>
        <v>0</v>
      </c>
      <c r="V87" s="91" t="str">
        <f t="shared" si="20"/>
        <v>NÃO</v>
      </c>
      <c r="Y87" s="109">
        <f t="shared" si="21"/>
        <v>0</v>
      </c>
      <c r="AC87" s="106">
        <f t="shared" si="22"/>
        <v>0</v>
      </c>
      <c r="AD87" s="107" t="s">
        <v>33</v>
      </c>
      <c r="AE87" s="107" t="s">
        <v>1531</v>
      </c>
      <c r="AF87" s="107">
        <v>2706000</v>
      </c>
      <c r="AG87" s="107"/>
      <c r="AH87" s="107"/>
    </row>
    <row r="88" spans="1:34" ht="18.75" customHeight="1" x14ac:dyDescent="0.25">
      <c r="A88" s="90" t="str">
        <f>Controles!$B$2</f>
        <v>RS</v>
      </c>
      <c r="B88" s="90">
        <f>Controles!$C$2</f>
        <v>10</v>
      </c>
      <c r="C88" s="91" t="s">
        <v>5393</v>
      </c>
      <c r="D88" s="63"/>
      <c r="E88" s="63"/>
      <c r="F88" s="64"/>
      <c r="G88" s="64"/>
      <c r="H88" s="92">
        <f t="shared" si="19"/>
        <v>0</v>
      </c>
      <c r="I88" s="64"/>
      <c r="J88" s="64"/>
      <c r="K88" s="64"/>
      <c r="L88" s="64"/>
      <c r="M88" s="64"/>
      <c r="N88" s="91">
        <f t="shared" si="12"/>
        <v>0</v>
      </c>
      <c r="O88" s="91">
        <f t="shared" si="13"/>
        <v>0</v>
      </c>
      <c r="P88" s="91">
        <f t="shared" si="14"/>
        <v>0</v>
      </c>
      <c r="Q88" s="89">
        <f t="shared" si="15"/>
        <v>0</v>
      </c>
      <c r="R88" s="91">
        <f t="shared" si="16"/>
        <v>0</v>
      </c>
      <c r="S88" s="91">
        <f t="shared" si="17"/>
        <v>0</v>
      </c>
      <c r="T88" s="91">
        <f t="shared" si="18"/>
        <v>0</v>
      </c>
      <c r="U88" s="91">
        <f t="shared" si="23"/>
        <v>0</v>
      </c>
      <c r="V88" s="91" t="str">
        <f t="shared" si="20"/>
        <v>NÃO</v>
      </c>
      <c r="Y88" s="109">
        <f t="shared" si="21"/>
        <v>0</v>
      </c>
      <c r="AC88" s="106">
        <f t="shared" si="22"/>
        <v>0</v>
      </c>
      <c r="AD88" s="107" t="s">
        <v>33</v>
      </c>
      <c r="AE88" s="107" t="s">
        <v>1552</v>
      </c>
      <c r="AF88" s="107">
        <v>2706109</v>
      </c>
      <c r="AG88" s="107"/>
      <c r="AH88" s="107"/>
    </row>
    <row r="89" spans="1:34" ht="18.75" customHeight="1" x14ac:dyDescent="0.25">
      <c r="A89" s="90" t="str">
        <f>Controles!$B$2</f>
        <v>RS</v>
      </c>
      <c r="B89" s="90">
        <f>Controles!$C$2</f>
        <v>10</v>
      </c>
      <c r="C89" s="91" t="s">
        <v>5393</v>
      </c>
      <c r="D89" s="63"/>
      <c r="E89" s="63"/>
      <c r="F89" s="64"/>
      <c r="G89" s="64"/>
      <c r="H89" s="92">
        <f t="shared" si="19"/>
        <v>0</v>
      </c>
      <c r="I89" s="64"/>
      <c r="J89" s="64"/>
      <c r="K89" s="64"/>
      <c r="L89" s="64"/>
      <c r="M89" s="64"/>
      <c r="N89" s="91">
        <f t="shared" si="12"/>
        <v>0</v>
      </c>
      <c r="O89" s="91">
        <f t="shared" si="13"/>
        <v>0</v>
      </c>
      <c r="P89" s="91">
        <f t="shared" si="14"/>
        <v>0</v>
      </c>
      <c r="Q89" s="89">
        <f t="shared" si="15"/>
        <v>0</v>
      </c>
      <c r="R89" s="91">
        <f t="shared" si="16"/>
        <v>0</v>
      </c>
      <c r="S89" s="91">
        <f t="shared" si="17"/>
        <v>0</v>
      </c>
      <c r="T89" s="91">
        <f t="shared" si="18"/>
        <v>0</v>
      </c>
      <c r="U89" s="91">
        <f t="shared" si="23"/>
        <v>0</v>
      </c>
      <c r="V89" s="91" t="str">
        <f t="shared" si="20"/>
        <v>NÃO</v>
      </c>
      <c r="Y89" s="109">
        <f t="shared" si="21"/>
        <v>0</v>
      </c>
      <c r="AC89" s="106">
        <f t="shared" si="22"/>
        <v>0</v>
      </c>
      <c r="AD89" s="107" t="s">
        <v>33</v>
      </c>
      <c r="AE89" s="107" t="s">
        <v>1571</v>
      </c>
      <c r="AF89" s="107">
        <v>2706208</v>
      </c>
      <c r="AG89" s="107"/>
      <c r="AH89" s="107"/>
    </row>
    <row r="90" spans="1:34" ht="18.75" customHeight="1" x14ac:dyDescent="0.25">
      <c r="A90" s="90" t="str">
        <f>Controles!$B$2</f>
        <v>RS</v>
      </c>
      <c r="B90" s="90">
        <f>Controles!$C$2</f>
        <v>10</v>
      </c>
      <c r="C90" s="91" t="s">
        <v>5393</v>
      </c>
      <c r="D90" s="63"/>
      <c r="E90" s="63"/>
      <c r="F90" s="64"/>
      <c r="G90" s="64"/>
      <c r="H90" s="92">
        <f t="shared" si="19"/>
        <v>0</v>
      </c>
      <c r="I90" s="64"/>
      <c r="J90" s="64"/>
      <c r="K90" s="64"/>
      <c r="L90" s="64"/>
      <c r="M90" s="64"/>
      <c r="N90" s="91">
        <f t="shared" si="12"/>
        <v>0</v>
      </c>
      <c r="O90" s="91">
        <f t="shared" si="13"/>
        <v>0</v>
      </c>
      <c r="P90" s="91">
        <f t="shared" si="14"/>
        <v>0</v>
      </c>
      <c r="Q90" s="89">
        <f t="shared" si="15"/>
        <v>0</v>
      </c>
      <c r="R90" s="91">
        <f t="shared" si="16"/>
        <v>0</v>
      </c>
      <c r="S90" s="91">
        <f t="shared" si="17"/>
        <v>0</v>
      </c>
      <c r="T90" s="91">
        <f t="shared" si="18"/>
        <v>0</v>
      </c>
      <c r="U90" s="91">
        <f t="shared" si="23"/>
        <v>0</v>
      </c>
      <c r="V90" s="91" t="str">
        <f t="shared" si="20"/>
        <v>NÃO</v>
      </c>
      <c r="Y90" s="109">
        <f t="shared" si="21"/>
        <v>0</v>
      </c>
      <c r="AC90" s="106">
        <f t="shared" si="22"/>
        <v>0</v>
      </c>
      <c r="AD90" s="107" t="s">
        <v>33</v>
      </c>
      <c r="AE90" s="107" t="s">
        <v>1591</v>
      </c>
      <c r="AF90" s="107">
        <v>2706307</v>
      </c>
      <c r="AG90" s="107"/>
      <c r="AH90" s="107"/>
    </row>
    <row r="91" spans="1:34" ht="18.75" customHeight="1" x14ac:dyDescent="0.25">
      <c r="A91" s="90" t="str">
        <f>Controles!$B$2</f>
        <v>RS</v>
      </c>
      <c r="B91" s="90">
        <f>Controles!$C$2</f>
        <v>10</v>
      </c>
      <c r="C91" s="91" t="s">
        <v>5393</v>
      </c>
      <c r="D91" s="63"/>
      <c r="E91" s="63"/>
      <c r="F91" s="64"/>
      <c r="G91" s="64"/>
      <c r="H91" s="92">
        <f t="shared" si="19"/>
        <v>0</v>
      </c>
      <c r="I91" s="64"/>
      <c r="J91" s="64"/>
      <c r="K91" s="64"/>
      <c r="L91" s="64"/>
      <c r="M91" s="64"/>
      <c r="N91" s="91">
        <f t="shared" si="12"/>
        <v>0</v>
      </c>
      <c r="O91" s="91">
        <f t="shared" si="13"/>
        <v>0</v>
      </c>
      <c r="P91" s="91">
        <f t="shared" si="14"/>
        <v>0</v>
      </c>
      <c r="Q91" s="89">
        <f t="shared" si="15"/>
        <v>0</v>
      </c>
      <c r="R91" s="91">
        <f t="shared" si="16"/>
        <v>0</v>
      </c>
      <c r="S91" s="91">
        <f t="shared" si="17"/>
        <v>0</v>
      </c>
      <c r="T91" s="91">
        <f t="shared" si="18"/>
        <v>0</v>
      </c>
      <c r="U91" s="91">
        <f t="shared" si="23"/>
        <v>0</v>
      </c>
      <c r="V91" s="91" t="str">
        <f t="shared" si="20"/>
        <v>NÃO</v>
      </c>
      <c r="Y91" s="109">
        <f t="shared" si="21"/>
        <v>0</v>
      </c>
      <c r="AC91" s="106">
        <f t="shared" si="22"/>
        <v>0</v>
      </c>
      <c r="AD91" s="107" t="s">
        <v>33</v>
      </c>
      <c r="AE91" s="107" t="s">
        <v>1611</v>
      </c>
      <c r="AF91" s="107">
        <v>2706406</v>
      </c>
      <c r="AG91" s="107"/>
      <c r="AH91" s="107"/>
    </row>
    <row r="92" spans="1:34" ht="18.75" customHeight="1" x14ac:dyDescent="0.25">
      <c r="A92" s="90" t="str">
        <f>Controles!$B$2</f>
        <v>RS</v>
      </c>
      <c r="B92" s="90">
        <f>Controles!$C$2</f>
        <v>10</v>
      </c>
      <c r="C92" s="91" t="s">
        <v>5393</v>
      </c>
      <c r="D92" s="63"/>
      <c r="E92" s="63"/>
      <c r="F92" s="64"/>
      <c r="G92" s="64"/>
      <c r="H92" s="92">
        <f t="shared" si="19"/>
        <v>0</v>
      </c>
      <c r="I92" s="64"/>
      <c r="J92" s="64"/>
      <c r="K92" s="64"/>
      <c r="L92" s="64"/>
      <c r="M92" s="64"/>
      <c r="N92" s="91">
        <f t="shared" si="12"/>
        <v>0</v>
      </c>
      <c r="O92" s="91">
        <f t="shared" si="13"/>
        <v>0</v>
      </c>
      <c r="P92" s="91">
        <f t="shared" si="14"/>
        <v>0</v>
      </c>
      <c r="Q92" s="89">
        <f t="shared" si="15"/>
        <v>0</v>
      </c>
      <c r="R92" s="91">
        <f t="shared" si="16"/>
        <v>0</v>
      </c>
      <c r="S92" s="91">
        <f t="shared" si="17"/>
        <v>0</v>
      </c>
      <c r="T92" s="91">
        <f t="shared" si="18"/>
        <v>0</v>
      </c>
      <c r="U92" s="91">
        <f t="shared" si="23"/>
        <v>0</v>
      </c>
      <c r="V92" s="91" t="str">
        <f t="shared" si="20"/>
        <v>NÃO</v>
      </c>
      <c r="Y92" s="109">
        <f t="shared" si="21"/>
        <v>0</v>
      </c>
      <c r="AC92" s="106">
        <f t="shared" si="22"/>
        <v>0</v>
      </c>
      <c r="AD92" s="107" t="s">
        <v>33</v>
      </c>
      <c r="AE92" s="107" t="s">
        <v>1632</v>
      </c>
      <c r="AF92" s="107">
        <v>2706422</v>
      </c>
      <c r="AG92" s="107"/>
      <c r="AH92" s="107"/>
    </row>
    <row r="93" spans="1:34" ht="18.75" customHeight="1" x14ac:dyDescent="0.25">
      <c r="A93" s="90" t="str">
        <f>Controles!$B$2</f>
        <v>RS</v>
      </c>
      <c r="B93" s="90">
        <f>Controles!$C$2</f>
        <v>10</v>
      </c>
      <c r="C93" s="91" t="s">
        <v>5393</v>
      </c>
      <c r="D93" s="63"/>
      <c r="E93" s="63"/>
      <c r="F93" s="64"/>
      <c r="G93" s="64"/>
      <c r="H93" s="92">
        <f t="shared" si="19"/>
        <v>0</v>
      </c>
      <c r="I93" s="64"/>
      <c r="J93" s="64"/>
      <c r="K93" s="64"/>
      <c r="L93" s="64"/>
      <c r="M93" s="64"/>
      <c r="N93" s="91">
        <f t="shared" si="12"/>
        <v>0</v>
      </c>
      <c r="O93" s="91">
        <f t="shared" si="13"/>
        <v>0</v>
      </c>
      <c r="P93" s="91">
        <f t="shared" si="14"/>
        <v>0</v>
      </c>
      <c r="Q93" s="89">
        <f t="shared" si="15"/>
        <v>0</v>
      </c>
      <c r="R93" s="91">
        <f t="shared" si="16"/>
        <v>0</v>
      </c>
      <c r="S93" s="91">
        <f t="shared" si="17"/>
        <v>0</v>
      </c>
      <c r="T93" s="91">
        <f t="shared" si="18"/>
        <v>0</v>
      </c>
      <c r="U93" s="91">
        <f t="shared" si="23"/>
        <v>0</v>
      </c>
      <c r="V93" s="91" t="str">
        <f t="shared" si="20"/>
        <v>NÃO</v>
      </c>
      <c r="Y93" s="109">
        <f t="shared" si="21"/>
        <v>0</v>
      </c>
      <c r="AC93" s="106">
        <f t="shared" si="22"/>
        <v>0</v>
      </c>
      <c r="AD93" s="107" t="s">
        <v>33</v>
      </c>
      <c r="AE93" s="107" t="s">
        <v>1653</v>
      </c>
      <c r="AF93" s="107">
        <v>2706448</v>
      </c>
      <c r="AG93" s="107"/>
      <c r="AH93" s="107"/>
    </row>
    <row r="94" spans="1:34" ht="18.75" customHeight="1" x14ac:dyDescent="0.25">
      <c r="A94" s="90" t="str">
        <f>Controles!$B$2</f>
        <v>RS</v>
      </c>
      <c r="B94" s="90">
        <f>Controles!$C$2</f>
        <v>10</v>
      </c>
      <c r="C94" s="91" t="s">
        <v>5393</v>
      </c>
      <c r="D94" s="63"/>
      <c r="E94" s="63"/>
      <c r="F94" s="64"/>
      <c r="G94" s="64"/>
      <c r="H94" s="92">
        <f t="shared" si="19"/>
        <v>0</v>
      </c>
      <c r="I94" s="64"/>
      <c r="J94" s="64"/>
      <c r="K94" s="64"/>
      <c r="L94" s="64"/>
      <c r="M94" s="64"/>
      <c r="N94" s="91">
        <f t="shared" si="12"/>
        <v>0</v>
      </c>
      <c r="O94" s="91">
        <f t="shared" si="13"/>
        <v>0</v>
      </c>
      <c r="P94" s="91">
        <f t="shared" si="14"/>
        <v>0</v>
      </c>
      <c r="Q94" s="89">
        <f t="shared" si="15"/>
        <v>0</v>
      </c>
      <c r="R94" s="91">
        <f t="shared" si="16"/>
        <v>0</v>
      </c>
      <c r="S94" s="91">
        <f t="shared" si="17"/>
        <v>0</v>
      </c>
      <c r="T94" s="91">
        <f t="shared" si="18"/>
        <v>0</v>
      </c>
      <c r="U94" s="91">
        <f t="shared" si="23"/>
        <v>0</v>
      </c>
      <c r="V94" s="91" t="str">
        <f t="shared" si="20"/>
        <v>NÃO</v>
      </c>
      <c r="Y94" s="109">
        <f t="shared" si="21"/>
        <v>0</v>
      </c>
      <c r="AC94" s="106">
        <f t="shared" si="22"/>
        <v>0</v>
      </c>
      <c r="AD94" s="107" t="s">
        <v>33</v>
      </c>
      <c r="AE94" s="107" t="s">
        <v>1673</v>
      </c>
      <c r="AF94" s="107">
        <v>2706505</v>
      </c>
      <c r="AG94" s="107"/>
      <c r="AH94" s="107"/>
    </row>
    <row r="95" spans="1:34" ht="18.75" customHeight="1" x14ac:dyDescent="0.25">
      <c r="A95" s="90" t="str">
        <f>Controles!$B$2</f>
        <v>RS</v>
      </c>
      <c r="B95" s="90">
        <f>Controles!$C$2</f>
        <v>10</v>
      </c>
      <c r="C95" s="91" t="s">
        <v>5393</v>
      </c>
      <c r="D95" s="63"/>
      <c r="E95" s="63"/>
      <c r="F95" s="64"/>
      <c r="G95" s="64"/>
      <c r="H95" s="92">
        <f t="shared" si="19"/>
        <v>0</v>
      </c>
      <c r="I95" s="64"/>
      <c r="J95" s="64"/>
      <c r="K95" s="64"/>
      <c r="L95" s="64"/>
      <c r="M95" s="64"/>
      <c r="N95" s="91">
        <f t="shared" si="12"/>
        <v>0</v>
      </c>
      <c r="O95" s="91">
        <f t="shared" si="13"/>
        <v>0</v>
      </c>
      <c r="P95" s="91">
        <f t="shared" si="14"/>
        <v>0</v>
      </c>
      <c r="Q95" s="89">
        <f t="shared" si="15"/>
        <v>0</v>
      </c>
      <c r="R95" s="91">
        <f t="shared" si="16"/>
        <v>0</v>
      </c>
      <c r="S95" s="91">
        <f t="shared" si="17"/>
        <v>0</v>
      </c>
      <c r="T95" s="91">
        <f t="shared" si="18"/>
        <v>0</v>
      </c>
      <c r="U95" s="91">
        <f t="shared" si="23"/>
        <v>0</v>
      </c>
      <c r="V95" s="91" t="str">
        <f t="shared" si="20"/>
        <v>NÃO</v>
      </c>
      <c r="Y95" s="109">
        <f t="shared" si="21"/>
        <v>0</v>
      </c>
      <c r="AC95" s="106">
        <f t="shared" si="22"/>
        <v>0</v>
      </c>
      <c r="AD95" s="107" t="s">
        <v>33</v>
      </c>
      <c r="AE95" s="107" t="s">
        <v>1694</v>
      </c>
      <c r="AF95" s="107">
        <v>2706604</v>
      </c>
      <c r="AG95" s="107"/>
      <c r="AH95" s="107"/>
    </row>
    <row r="96" spans="1:34" ht="18.75" customHeight="1" x14ac:dyDescent="0.25">
      <c r="A96" s="90" t="str">
        <f>Controles!$B$2</f>
        <v>RS</v>
      </c>
      <c r="B96" s="90">
        <f>Controles!$C$2</f>
        <v>10</v>
      </c>
      <c r="C96" s="91" t="s">
        <v>5393</v>
      </c>
      <c r="D96" s="63"/>
      <c r="E96" s="63"/>
      <c r="F96" s="64"/>
      <c r="G96" s="64"/>
      <c r="H96" s="92">
        <f t="shared" si="19"/>
        <v>0</v>
      </c>
      <c r="I96" s="64"/>
      <c r="J96" s="64"/>
      <c r="K96" s="64"/>
      <c r="L96" s="64"/>
      <c r="M96" s="64"/>
      <c r="N96" s="91">
        <f t="shared" si="12"/>
        <v>0</v>
      </c>
      <c r="O96" s="91">
        <f t="shared" si="13"/>
        <v>0</v>
      </c>
      <c r="P96" s="91">
        <f t="shared" si="14"/>
        <v>0</v>
      </c>
      <c r="Q96" s="89">
        <f t="shared" si="15"/>
        <v>0</v>
      </c>
      <c r="R96" s="91">
        <f t="shared" si="16"/>
        <v>0</v>
      </c>
      <c r="S96" s="91">
        <f t="shared" si="17"/>
        <v>0</v>
      </c>
      <c r="T96" s="91">
        <f t="shared" si="18"/>
        <v>0</v>
      </c>
      <c r="U96" s="91">
        <f t="shared" si="23"/>
        <v>0</v>
      </c>
      <c r="V96" s="91" t="str">
        <f t="shared" si="20"/>
        <v>NÃO</v>
      </c>
      <c r="Y96" s="109">
        <f t="shared" si="21"/>
        <v>0</v>
      </c>
      <c r="AC96" s="106">
        <f t="shared" si="22"/>
        <v>0</v>
      </c>
      <c r="AD96" s="107" t="s">
        <v>33</v>
      </c>
      <c r="AE96" s="107" t="s">
        <v>1714</v>
      </c>
      <c r="AF96" s="107">
        <v>2706703</v>
      </c>
      <c r="AG96" s="107"/>
      <c r="AH96" s="107"/>
    </row>
    <row r="97" spans="1:34" ht="18.75" customHeight="1" x14ac:dyDescent="0.25">
      <c r="A97" s="90" t="str">
        <f>Controles!$B$2</f>
        <v>RS</v>
      </c>
      <c r="B97" s="90">
        <f>Controles!$C$2</f>
        <v>10</v>
      </c>
      <c r="C97" s="91" t="s">
        <v>5393</v>
      </c>
      <c r="D97" s="63"/>
      <c r="E97" s="63"/>
      <c r="F97" s="64"/>
      <c r="G97" s="64"/>
      <c r="H97" s="92">
        <f t="shared" si="19"/>
        <v>0</v>
      </c>
      <c r="I97" s="64"/>
      <c r="J97" s="64"/>
      <c r="K97" s="64"/>
      <c r="L97" s="64"/>
      <c r="M97" s="64"/>
      <c r="N97" s="91">
        <f t="shared" si="12"/>
        <v>0</v>
      </c>
      <c r="O97" s="91">
        <f t="shared" si="13"/>
        <v>0</v>
      </c>
      <c r="P97" s="91">
        <f t="shared" si="14"/>
        <v>0</v>
      </c>
      <c r="Q97" s="89">
        <f t="shared" si="15"/>
        <v>0</v>
      </c>
      <c r="R97" s="91">
        <f t="shared" si="16"/>
        <v>0</v>
      </c>
      <c r="S97" s="91">
        <f t="shared" si="17"/>
        <v>0</v>
      </c>
      <c r="T97" s="91">
        <f t="shared" si="18"/>
        <v>0</v>
      </c>
      <c r="U97" s="91">
        <f t="shared" si="23"/>
        <v>0</v>
      </c>
      <c r="V97" s="91" t="str">
        <f t="shared" si="20"/>
        <v>NÃO</v>
      </c>
      <c r="Y97" s="109">
        <f t="shared" si="21"/>
        <v>0</v>
      </c>
      <c r="AC97" s="106">
        <f t="shared" si="22"/>
        <v>0</v>
      </c>
      <c r="AD97" s="107" t="s">
        <v>33</v>
      </c>
      <c r="AE97" s="107" t="s">
        <v>1735</v>
      </c>
      <c r="AF97" s="107">
        <v>2706802</v>
      </c>
      <c r="AG97" s="107"/>
      <c r="AH97" s="107"/>
    </row>
    <row r="98" spans="1:34" ht="18.75" customHeight="1" x14ac:dyDescent="0.25">
      <c r="A98" s="90" t="str">
        <f>Controles!$B$2</f>
        <v>RS</v>
      </c>
      <c r="B98" s="90">
        <f>Controles!$C$2</f>
        <v>10</v>
      </c>
      <c r="C98" s="91" t="s">
        <v>5393</v>
      </c>
      <c r="D98" s="63"/>
      <c r="E98" s="63"/>
      <c r="F98" s="64"/>
      <c r="G98" s="64"/>
      <c r="H98" s="92">
        <f t="shared" si="19"/>
        <v>0</v>
      </c>
      <c r="I98" s="64"/>
      <c r="J98" s="64"/>
      <c r="K98" s="64"/>
      <c r="L98" s="64"/>
      <c r="M98" s="64"/>
      <c r="N98" s="91">
        <f t="shared" si="12"/>
        <v>0</v>
      </c>
      <c r="O98" s="91">
        <f t="shared" si="13"/>
        <v>0</v>
      </c>
      <c r="P98" s="91">
        <f t="shared" si="14"/>
        <v>0</v>
      </c>
      <c r="Q98" s="89">
        <f t="shared" si="15"/>
        <v>0</v>
      </c>
      <c r="R98" s="91">
        <f t="shared" si="16"/>
        <v>0</v>
      </c>
      <c r="S98" s="91">
        <f t="shared" si="17"/>
        <v>0</v>
      </c>
      <c r="T98" s="91">
        <f t="shared" si="18"/>
        <v>0</v>
      </c>
      <c r="U98" s="91">
        <f t="shared" si="23"/>
        <v>0</v>
      </c>
      <c r="V98" s="91" t="str">
        <f t="shared" si="20"/>
        <v>NÃO</v>
      </c>
      <c r="Y98" s="109">
        <f t="shared" si="21"/>
        <v>0</v>
      </c>
      <c r="AC98" s="106">
        <f t="shared" si="22"/>
        <v>0</v>
      </c>
      <c r="AD98" s="107" t="s">
        <v>33</v>
      </c>
      <c r="AE98" s="107" t="s">
        <v>1756</v>
      </c>
      <c r="AF98" s="107">
        <v>2706901</v>
      </c>
      <c r="AG98" s="107"/>
      <c r="AH98" s="107"/>
    </row>
    <row r="99" spans="1:34" ht="18.75" customHeight="1" x14ac:dyDescent="0.25">
      <c r="A99" s="90" t="str">
        <f>Controles!$B$2</f>
        <v>RS</v>
      </c>
      <c r="B99" s="90">
        <f>Controles!$C$2</f>
        <v>10</v>
      </c>
      <c r="C99" s="91" t="s">
        <v>5393</v>
      </c>
      <c r="D99" s="63"/>
      <c r="E99" s="63"/>
      <c r="F99" s="64"/>
      <c r="G99" s="64"/>
      <c r="H99" s="92">
        <f t="shared" si="19"/>
        <v>0</v>
      </c>
      <c r="I99" s="64"/>
      <c r="J99" s="64"/>
      <c r="K99" s="64"/>
      <c r="L99" s="64"/>
      <c r="M99" s="64"/>
      <c r="N99" s="91">
        <f t="shared" si="12"/>
        <v>0</v>
      </c>
      <c r="O99" s="91">
        <f t="shared" si="13"/>
        <v>0</v>
      </c>
      <c r="P99" s="91">
        <f t="shared" si="14"/>
        <v>0</v>
      </c>
      <c r="Q99" s="89">
        <f t="shared" si="15"/>
        <v>0</v>
      </c>
      <c r="R99" s="91">
        <f t="shared" si="16"/>
        <v>0</v>
      </c>
      <c r="S99" s="91">
        <f t="shared" si="17"/>
        <v>0</v>
      </c>
      <c r="T99" s="91">
        <f t="shared" si="18"/>
        <v>0</v>
      </c>
      <c r="U99" s="91">
        <f t="shared" si="23"/>
        <v>0</v>
      </c>
      <c r="V99" s="91" t="str">
        <f t="shared" si="20"/>
        <v>NÃO</v>
      </c>
      <c r="Y99" s="109">
        <f t="shared" si="21"/>
        <v>0</v>
      </c>
      <c r="AC99" s="106">
        <f t="shared" si="22"/>
        <v>0</v>
      </c>
      <c r="AD99" s="107" t="s">
        <v>33</v>
      </c>
      <c r="AE99" s="107" t="s">
        <v>1776</v>
      </c>
      <c r="AF99" s="107">
        <v>2707008</v>
      </c>
      <c r="AG99" s="107"/>
      <c r="AH99" s="107"/>
    </row>
    <row r="100" spans="1:34" ht="18.75" customHeight="1" x14ac:dyDescent="0.25">
      <c r="A100" s="90" t="str">
        <f>Controles!$B$2</f>
        <v>RS</v>
      </c>
      <c r="B100" s="90">
        <f>Controles!$C$2</f>
        <v>10</v>
      </c>
      <c r="C100" s="91" t="s">
        <v>5393</v>
      </c>
      <c r="D100" s="63"/>
      <c r="E100" s="63"/>
      <c r="F100" s="64"/>
      <c r="G100" s="64"/>
      <c r="H100" s="92">
        <f t="shared" si="19"/>
        <v>0</v>
      </c>
      <c r="I100" s="64"/>
      <c r="J100" s="64"/>
      <c r="K100" s="64"/>
      <c r="L100" s="64"/>
      <c r="M100" s="64"/>
      <c r="N100" s="91">
        <f t="shared" si="12"/>
        <v>0</v>
      </c>
      <c r="O100" s="91">
        <f t="shared" si="13"/>
        <v>0</v>
      </c>
      <c r="P100" s="91">
        <f t="shared" si="14"/>
        <v>0</v>
      </c>
      <c r="Q100" s="89">
        <f t="shared" si="15"/>
        <v>0</v>
      </c>
      <c r="R100" s="91">
        <f t="shared" si="16"/>
        <v>0</v>
      </c>
      <c r="S100" s="91">
        <f t="shared" si="17"/>
        <v>0</v>
      </c>
      <c r="T100" s="91">
        <f t="shared" si="18"/>
        <v>0</v>
      </c>
      <c r="U100" s="91">
        <f t="shared" si="23"/>
        <v>0</v>
      </c>
      <c r="V100" s="91" t="str">
        <f t="shared" si="20"/>
        <v>NÃO</v>
      </c>
      <c r="Y100" s="109">
        <f t="shared" si="21"/>
        <v>0</v>
      </c>
      <c r="AC100" s="106">
        <f t="shared" si="22"/>
        <v>0</v>
      </c>
      <c r="AD100" s="107" t="s">
        <v>33</v>
      </c>
      <c r="AE100" s="107" t="s">
        <v>1795</v>
      </c>
      <c r="AF100" s="107">
        <v>2707107</v>
      </c>
      <c r="AG100" s="107"/>
      <c r="AH100" s="107"/>
    </row>
    <row r="101" spans="1:34" ht="18.75" customHeight="1" x14ac:dyDescent="0.25">
      <c r="A101" s="90" t="str">
        <f>Controles!$B$2</f>
        <v>RS</v>
      </c>
      <c r="B101" s="90">
        <f>Controles!$C$2</f>
        <v>10</v>
      </c>
      <c r="C101" s="91" t="s">
        <v>5393</v>
      </c>
      <c r="D101" s="63"/>
      <c r="E101" s="63"/>
      <c r="F101" s="64"/>
      <c r="G101" s="64"/>
      <c r="H101" s="92">
        <f t="shared" si="19"/>
        <v>0</v>
      </c>
      <c r="I101" s="64"/>
      <c r="J101" s="64"/>
      <c r="K101" s="64"/>
      <c r="L101" s="64"/>
      <c r="M101" s="64"/>
      <c r="N101" s="91">
        <f t="shared" si="12"/>
        <v>0</v>
      </c>
      <c r="O101" s="91">
        <f t="shared" si="13"/>
        <v>0</v>
      </c>
      <c r="P101" s="91">
        <f t="shared" si="14"/>
        <v>0</v>
      </c>
      <c r="Q101" s="89">
        <f t="shared" si="15"/>
        <v>0</v>
      </c>
      <c r="R101" s="91">
        <f t="shared" si="16"/>
        <v>0</v>
      </c>
      <c r="S101" s="91">
        <f t="shared" si="17"/>
        <v>0</v>
      </c>
      <c r="T101" s="91">
        <f t="shared" si="18"/>
        <v>0</v>
      </c>
      <c r="U101" s="91">
        <f t="shared" si="23"/>
        <v>0</v>
      </c>
      <c r="V101" s="91" t="str">
        <f t="shared" si="20"/>
        <v>NÃO</v>
      </c>
      <c r="Y101" s="109">
        <f t="shared" si="21"/>
        <v>0</v>
      </c>
      <c r="AC101" s="106">
        <f t="shared" si="22"/>
        <v>0</v>
      </c>
      <c r="AD101" s="107" t="s">
        <v>33</v>
      </c>
      <c r="AE101" s="107" t="s">
        <v>1814</v>
      </c>
      <c r="AF101" s="107">
        <v>2707206</v>
      </c>
      <c r="AG101" s="107"/>
      <c r="AH101" s="107"/>
    </row>
    <row r="102" spans="1:34" ht="18.75" customHeight="1" x14ac:dyDescent="0.25">
      <c r="A102" s="90" t="str">
        <f>Controles!$B$2</f>
        <v>RS</v>
      </c>
      <c r="B102" s="90">
        <f>Controles!$C$2</f>
        <v>10</v>
      </c>
      <c r="C102" s="91" t="s">
        <v>5393</v>
      </c>
      <c r="D102" s="63"/>
      <c r="E102" s="63"/>
      <c r="F102" s="64"/>
      <c r="G102" s="64"/>
      <c r="H102" s="92">
        <f t="shared" si="19"/>
        <v>0</v>
      </c>
      <c r="I102" s="64"/>
      <c r="J102" s="64"/>
      <c r="K102" s="64"/>
      <c r="L102" s="64"/>
      <c r="M102" s="64"/>
      <c r="N102" s="91">
        <f t="shared" si="12"/>
        <v>0</v>
      </c>
      <c r="O102" s="91">
        <f t="shared" si="13"/>
        <v>0</v>
      </c>
      <c r="P102" s="91">
        <f t="shared" si="14"/>
        <v>0</v>
      </c>
      <c r="Q102" s="89">
        <f t="shared" si="15"/>
        <v>0</v>
      </c>
      <c r="R102" s="91">
        <f t="shared" si="16"/>
        <v>0</v>
      </c>
      <c r="S102" s="91">
        <f t="shared" si="17"/>
        <v>0</v>
      </c>
      <c r="T102" s="91">
        <f t="shared" si="18"/>
        <v>0</v>
      </c>
      <c r="U102" s="91">
        <f t="shared" si="23"/>
        <v>0</v>
      </c>
      <c r="V102" s="91" t="str">
        <f t="shared" si="20"/>
        <v>NÃO</v>
      </c>
      <c r="Y102" s="109">
        <f t="shared" si="21"/>
        <v>0</v>
      </c>
      <c r="AC102" s="106">
        <f t="shared" si="22"/>
        <v>0</v>
      </c>
      <c r="AD102" s="107" t="s">
        <v>33</v>
      </c>
      <c r="AE102" s="107" t="s">
        <v>1833</v>
      </c>
      <c r="AF102" s="107">
        <v>2707305</v>
      </c>
      <c r="AG102" s="107"/>
      <c r="AH102" s="107"/>
    </row>
    <row r="103" spans="1:34" ht="18.75" customHeight="1" x14ac:dyDescent="0.25">
      <c r="A103" s="90" t="str">
        <f>Controles!$B$2</f>
        <v>RS</v>
      </c>
      <c r="B103" s="90">
        <f>Controles!$C$2</f>
        <v>10</v>
      </c>
      <c r="C103" s="91" t="s">
        <v>5393</v>
      </c>
      <c r="D103" s="63"/>
      <c r="E103" s="63"/>
      <c r="F103" s="64"/>
      <c r="G103" s="64"/>
      <c r="H103" s="92">
        <f t="shared" si="19"/>
        <v>0</v>
      </c>
      <c r="I103" s="64"/>
      <c r="J103" s="64"/>
      <c r="K103" s="64"/>
      <c r="L103" s="64"/>
      <c r="M103" s="64"/>
      <c r="N103" s="91">
        <f t="shared" si="12"/>
        <v>0</v>
      </c>
      <c r="O103" s="91">
        <f t="shared" si="13"/>
        <v>0</v>
      </c>
      <c r="P103" s="91">
        <f t="shared" si="14"/>
        <v>0</v>
      </c>
      <c r="Q103" s="89">
        <f t="shared" si="15"/>
        <v>0</v>
      </c>
      <c r="R103" s="91">
        <f t="shared" si="16"/>
        <v>0</v>
      </c>
      <c r="S103" s="91">
        <f t="shared" si="17"/>
        <v>0</v>
      </c>
      <c r="T103" s="91">
        <f t="shared" si="18"/>
        <v>0</v>
      </c>
      <c r="U103" s="91">
        <f t="shared" si="23"/>
        <v>0</v>
      </c>
      <c r="V103" s="91" t="str">
        <f t="shared" si="20"/>
        <v>NÃO</v>
      </c>
      <c r="Y103" s="109">
        <f t="shared" si="21"/>
        <v>0</v>
      </c>
      <c r="AC103" s="106">
        <f t="shared" si="22"/>
        <v>0</v>
      </c>
      <c r="AD103" s="107" t="s">
        <v>33</v>
      </c>
      <c r="AE103" s="107" t="s">
        <v>1851</v>
      </c>
      <c r="AF103" s="107">
        <v>2707404</v>
      </c>
      <c r="AG103" s="107"/>
      <c r="AH103" s="107"/>
    </row>
    <row r="104" spans="1:34" ht="18.75" customHeight="1" x14ac:dyDescent="0.25">
      <c r="A104" s="90" t="str">
        <f>Controles!$B$2</f>
        <v>RS</v>
      </c>
      <c r="B104" s="90">
        <f>Controles!$C$2</f>
        <v>10</v>
      </c>
      <c r="C104" s="91" t="s">
        <v>5393</v>
      </c>
      <c r="D104" s="63"/>
      <c r="E104" s="63"/>
      <c r="F104" s="64"/>
      <c r="G104" s="64"/>
      <c r="H104" s="92">
        <f t="shared" si="19"/>
        <v>0</v>
      </c>
      <c r="I104" s="64"/>
      <c r="J104" s="64"/>
      <c r="K104" s="64"/>
      <c r="L104" s="64"/>
      <c r="M104" s="64"/>
      <c r="N104" s="91">
        <f t="shared" si="12"/>
        <v>0</v>
      </c>
      <c r="O104" s="91">
        <f t="shared" si="13"/>
        <v>0</v>
      </c>
      <c r="P104" s="91">
        <f t="shared" si="14"/>
        <v>0</v>
      </c>
      <c r="Q104" s="89">
        <f t="shared" si="15"/>
        <v>0</v>
      </c>
      <c r="R104" s="91">
        <f t="shared" si="16"/>
        <v>0</v>
      </c>
      <c r="S104" s="91">
        <f t="shared" si="17"/>
        <v>0</v>
      </c>
      <c r="T104" s="91">
        <f t="shared" si="18"/>
        <v>0</v>
      </c>
      <c r="U104" s="91">
        <f t="shared" si="23"/>
        <v>0</v>
      </c>
      <c r="V104" s="91" t="str">
        <f t="shared" si="20"/>
        <v>NÃO</v>
      </c>
      <c r="Y104" s="109">
        <f t="shared" si="21"/>
        <v>0</v>
      </c>
      <c r="AC104" s="106">
        <f t="shared" si="22"/>
        <v>0</v>
      </c>
      <c r="AD104" s="107" t="s">
        <v>33</v>
      </c>
      <c r="AE104" s="107" t="s">
        <v>1869</v>
      </c>
      <c r="AF104" s="107">
        <v>2707503</v>
      </c>
      <c r="AG104" s="107"/>
      <c r="AH104" s="107"/>
    </row>
    <row r="105" spans="1:34" ht="18.75" customHeight="1" x14ac:dyDescent="0.25">
      <c r="A105" s="90" t="str">
        <f>Controles!$B$2</f>
        <v>RS</v>
      </c>
      <c r="B105" s="90">
        <f>Controles!$C$2</f>
        <v>10</v>
      </c>
      <c r="C105" s="91" t="s">
        <v>5393</v>
      </c>
      <c r="D105" s="63"/>
      <c r="E105" s="63"/>
      <c r="F105" s="64"/>
      <c r="G105" s="64"/>
      <c r="H105" s="92">
        <f t="shared" si="19"/>
        <v>0</v>
      </c>
      <c r="I105" s="64"/>
      <c r="J105" s="64"/>
      <c r="K105" s="64"/>
      <c r="L105" s="64"/>
      <c r="M105" s="64"/>
      <c r="N105" s="91">
        <f t="shared" si="12"/>
        <v>0</v>
      </c>
      <c r="O105" s="91">
        <f t="shared" si="13"/>
        <v>0</v>
      </c>
      <c r="P105" s="91">
        <f t="shared" si="14"/>
        <v>0</v>
      </c>
      <c r="Q105" s="89">
        <f t="shared" si="15"/>
        <v>0</v>
      </c>
      <c r="R105" s="91">
        <f t="shared" si="16"/>
        <v>0</v>
      </c>
      <c r="S105" s="91">
        <f t="shared" si="17"/>
        <v>0</v>
      </c>
      <c r="T105" s="91">
        <f t="shared" si="18"/>
        <v>0</v>
      </c>
      <c r="U105" s="91">
        <f t="shared" si="23"/>
        <v>0</v>
      </c>
      <c r="V105" s="91" t="str">
        <f t="shared" si="20"/>
        <v>NÃO</v>
      </c>
      <c r="Y105" s="109">
        <f t="shared" si="21"/>
        <v>0</v>
      </c>
      <c r="AC105" s="106">
        <f t="shared" si="22"/>
        <v>0</v>
      </c>
      <c r="AD105" s="107" t="s">
        <v>33</v>
      </c>
      <c r="AE105" s="107" t="s">
        <v>1886</v>
      </c>
      <c r="AF105" s="107">
        <v>2707602</v>
      </c>
      <c r="AG105" s="107"/>
      <c r="AH105" s="107"/>
    </row>
    <row r="106" spans="1:34" ht="18.75" customHeight="1" x14ac:dyDescent="0.25">
      <c r="A106" s="90" t="str">
        <f>Controles!$B$2</f>
        <v>RS</v>
      </c>
      <c r="B106" s="90">
        <f>Controles!$C$2</f>
        <v>10</v>
      </c>
      <c r="C106" s="91" t="s">
        <v>5393</v>
      </c>
      <c r="D106" s="63"/>
      <c r="E106" s="63"/>
      <c r="F106" s="64"/>
      <c r="G106" s="64"/>
      <c r="H106" s="92">
        <f t="shared" si="19"/>
        <v>0</v>
      </c>
      <c r="I106" s="64"/>
      <c r="J106" s="64"/>
      <c r="K106" s="64"/>
      <c r="L106" s="64"/>
      <c r="M106" s="64"/>
      <c r="N106" s="91">
        <f t="shared" si="12"/>
        <v>0</v>
      </c>
      <c r="O106" s="91">
        <f t="shared" si="13"/>
        <v>0</v>
      </c>
      <c r="P106" s="91">
        <f t="shared" si="14"/>
        <v>0</v>
      </c>
      <c r="Q106" s="89">
        <f t="shared" si="15"/>
        <v>0</v>
      </c>
      <c r="R106" s="91">
        <f t="shared" si="16"/>
        <v>0</v>
      </c>
      <c r="S106" s="91">
        <f t="shared" si="17"/>
        <v>0</v>
      </c>
      <c r="T106" s="91">
        <f t="shared" si="18"/>
        <v>0</v>
      </c>
      <c r="U106" s="91">
        <f t="shared" si="23"/>
        <v>0</v>
      </c>
      <c r="V106" s="91" t="str">
        <f t="shared" si="20"/>
        <v>NÃO</v>
      </c>
      <c r="Y106" s="109">
        <f t="shared" si="21"/>
        <v>0</v>
      </c>
      <c r="AC106" s="106">
        <f t="shared" si="22"/>
        <v>0</v>
      </c>
      <c r="AD106" s="107" t="s">
        <v>33</v>
      </c>
      <c r="AE106" s="107" t="s">
        <v>1903</v>
      </c>
      <c r="AF106" s="107">
        <v>2707701</v>
      </c>
      <c r="AG106" s="107"/>
      <c r="AH106" s="107"/>
    </row>
    <row r="107" spans="1:34" ht="18.75" customHeight="1" x14ac:dyDescent="0.25">
      <c r="A107" s="90" t="str">
        <f>Controles!$B$2</f>
        <v>RS</v>
      </c>
      <c r="B107" s="90">
        <f>Controles!$C$2</f>
        <v>10</v>
      </c>
      <c r="C107" s="91" t="s">
        <v>5393</v>
      </c>
      <c r="D107" s="63"/>
      <c r="E107" s="63"/>
      <c r="F107" s="64"/>
      <c r="G107" s="64"/>
      <c r="H107" s="92">
        <f t="shared" si="19"/>
        <v>0</v>
      </c>
      <c r="I107" s="64"/>
      <c r="J107" s="64"/>
      <c r="K107" s="64"/>
      <c r="L107" s="64"/>
      <c r="M107" s="64"/>
      <c r="N107" s="91">
        <f t="shared" si="12"/>
        <v>0</v>
      </c>
      <c r="O107" s="91">
        <f t="shared" si="13"/>
        <v>0</v>
      </c>
      <c r="P107" s="91">
        <f t="shared" si="14"/>
        <v>0</v>
      </c>
      <c r="Q107" s="89">
        <f t="shared" si="15"/>
        <v>0</v>
      </c>
      <c r="R107" s="91">
        <f t="shared" si="16"/>
        <v>0</v>
      </c>
      <c r="S107" s="91">
        <f t="shared" si="17"/>
        <v>0</v>
      </c>
      <c r="T107" s="91">
        <f t="shared" si="18"/>
        <v>0</v>
      </c>
      <c r="U107" s="91">
        <f t="shared" si="23"/>
        <v>0</v>
      </c>
      <c r="V107" s="91" t="str">
        <f t="shared" si="20"/>
        <v>NÃO</v>
      </c>
      <c r="Y107" s="109">
        <f t="shared" si="21"/>
        <v>0</v>
      </c>
      <c r="AC107" s="106">
        <f t="shared" si="22"/>
        <v>0</v>
      </c>
      <c r="AD107" s="107" t="s">
        <v>33</v>
      </c>
      <c r="AE107" s="107" t="s">
        <v>1920</v>
      </c>
      <c r="AF107" s="107">
        <v>2707800</v>
      </c>
      <c r="AG107" s="107"/>
      <c r="AH107" s="107"/>
    </row>
    <row r="108" spans="1:34" ht="18.75" customHeight="1" x14ac:dyDescent="0.25">
      <c r="A108" s="90" t="str">
        <f>Controles!$B$2</f>
        <v>RS</v>
      </c>
      <c r="B108" s="90">
        <f>Controles!$C$2</f>
        <v>10</v>
      </c>
      <c r="C108" s="91" t="s">
        <v>5393</v>
      </c>
      <c r="D108" s="63"/>
      <c r="E108" s="63"/>
      <c r="F108" s="64"/>
      <c r="G108" s="64"/>
      <c r="H108" s="92">
        <f t="shared" si="19"/>
        <v>0</v>
      </c>
      <c r="I108" s="64"/>
      <c r="J108" s="64"/>
      <c r="K108" s="64"/>
      <c r="L108" s="64"/>
      <c r="M108" s="64"/>
      <c r="N108" s="91">
        <f t="shared" si="12"/>
        <v>0</v>
      </c>
      <c r="O108" s="91">
        <f t="shared" si="13"/>
        <v>0</v>
      </c>
      <c r="P108" s="91">
        <f t="shared" si="14"/>
        <v>0</v>
      </c>
      <c r="Q108" s="89">
        <f t="shared" si="15"/>
        <v>0</v>
      </c>
      <c r="R108" s="91">
        <f t="shared" si="16"/>
        <v>0</v>
      </c>
      <c r="S108" s="91">
        <f t="shared" si="17"/>
        <v>0</v>
      </c>
      <c r="T108" s="91">
        <f t="shared" si="18"/>
        <v>0</v>
      </c>
      <c r="U108" s="91">
        <f t="shared" si="23"/>
        <v>0</v>
      </c>
      <c r="V108" s="91" t="str">
        <f t="shared" si="20"/>
        <v>NÃO</v>
      </c>
      <c r="Y108" s="109">
        <f t="shared" si="21"/>
        <v>0</v>
      </c>
      <c r="AC108" s="106">
        <f t="shared" si="22"/>
        <v>0</v>
      </c>
      <c r="AD108" s="107" t="s">
        <v>33</v>
      </c>
      <c r="AE108" s="107" t="s">
        <v>1937</v>
      </c>
      <c r="AF108" s="107">
        <v>2707909</v>
      </c>
      <c r="AG108" s="107"/>
      <c r="AH108" s="107"/>
    </row>
    <row r="109" spans="1:34" ht="18.75" customHeight="1" x14ac:dyDescent="0.25">
      <c r="A109" s="90" t="str">
        <f>Controles!$B$2</f>
        <v>RS</v>
      </c>
      <c r="B109" s="90">
        <f>Controles!$C$2</f>
        <v>10</v>
      </c>
      <c r="C109" s="91" t="s">
        <v>5393</v>
      </c>
      <c r="D109" s="63"/>
      <c r="E109" s="63"/>
      <c r="F109" s="64"/>
      <c r="G109" s="64"/>
      <c r="H109" s="92">
        <f t="shared" si="19"/>
        <v>0</v>
      </c>
      <c r="I109" s="64"/>
      <c r="J109" s="64"/>
      <c r="K109" s="64"/>
      <c r="L109" s="64"/>
      <c r="M109" s="64"/>
      <c r="N109" s="91">
        <f t="shared" si="12"/>
        <v>0</v>
      </c>
      <c r="O109" s="91">
        <f t="shared" si="13"/>
        <v>0</v>
      </c>
      <c r="P109" s="91">
        <f t="shared" si="14"/>
        <v>0</v>
      </c>
      <c r="Q109" s="89">
        <f t="shared" si="15"/>
        <v>0</v>
      </c>
      <c r="R109" s="91">
        <f t="shared" si="16"/>
        <v>0</v>
      </c>
      <c r="S109" s="91">
        <f t="shared" si="17"/>
        <v>0</v>
      </c>
      <c r="T109" s="91">
        <f t="shared" si="18"/>
        <v>0</v>
      </c>
      <c r="U109" s="91">
        <f t="shared" si="23"/>
        <v>0</v>
      </c>
      <c r="V109" s="91" t="str">
        <f t="shared" si="20"/>
        <v>NÃO</v>
      </c>
      <c r="Y109" s="109">
        <f t="shared" si="21"/>
        <v>0</v>
      </c>
      <c r="AC109" s="106">
        <f t="shared" si="22"/>
        <v>0</v>
      </c>
      <c r="AD109" s="107" t="s">
        <v>33</v>
      </c>
      <c r="AE109" s="107" t="s">
        <v>1953</v>
      </c>
      <c r="AF109" s="107">
        <v>2708006</v>
      </c>
      <c r="AG109" s="107"/>
      <c r="AH109" s="107"/>
    </row>
    <row r="110" spans="1:34" ht="18.75" customHeight="1" x14ac:dyDescent="0.25">
      <c r="A110" s="90" t="str">
        <f>Controles!$B$2</f>
        <v>RS</v>
      </c>
      <c r="B110" s="90">
        <f>Controles!$C$2</f>
        <v>10</v>
      </c>
      <c r="C110" s="91" t="s">
        <v>5393</v>
      </c>
      <c r="D110" s="63"/>
      <c r="E110" s="63"/>
      <c r="F110" s="64"/>
      <c r="G110" s="64"/>
      <c r="H110" s="92">
        <f t="shared" si="19"/>
        <v>0</v>
      </c>
      <c r="I110" s="64"/>
      <c r="J110" s="64"/>
      <c r="K110" s="64"/>
      <c r="L110" s="64"/>
      <c r="M110" s="64"/>
      <c r="N110" s="91">
        <f t="shared" si="12"/>
        <v>0</v>
      </c>
      <c r="O110" s="91">
        <f t="shared" si="13"/>
        <v>0</v>
      </c>
      <c r="P110" s="91">
        <f t="shared" si="14"/>
        <v>0</v>
      </c>
      <c r="Q110" s="89">
        <f t="shared" si="15"/>
        <v>0</v>
      </c>
      <c r="R110" s="91">
        <f t="shared" si="16"/>
        <v>0</v>
      </c>
      <c r="S110" s="91">
        <f t="shared" si="17"/>
        <v>0</v>
      </c>
      <c r="T110" s="91">
        <f t="shared" si="18"/>
        <v>0</v>
      </c>
      <c r="U110" s="91">
        <f t="shared" si="23"/>
        <v>0</v>
      </c>
      <c r="V110" s="91" t="str">
        <f t="shared" si="20"/>
        <v>NÃO</v>
      </c>
      <c r="Y110" s="109">
        <f t="shared" si="21"/>
        <v>0</v>
      </c>
      <c r="AC110" s="106">
        <f t="shared" si="22"/>
        <v>0</v>
      </c>
      <c r="AD110" s="107" t="s">
        <v>33</v>
      </c>
      <c r="AE110" s="107" t="s">
        <v>1970</v>
      </c>
      <c r="AF110" s="107">
        <v>2708105</v>
      </c>
      <c r="AG110" s="107"/>
      <c r="AH110" s="107"/>
    </row>
    <row r="111" spans="1:34" ht="18.75" customHeight="1" x14ac:dyDescent="0.25">
      <c r="A111" s="90" t="str">
        <f>Controles!$B$2</f>
        <v>RS</v>
      </c>
      <c r="B111" s="90">
        <f>Controles!$C$2</f>
        <v>10</v>
      </c>
      <c r="C111" s="91" t="s">
        <v>5393</v>
      </c>
      <c r="D111" s="63"/>
      <c r="E111" s="63"/>
      <c r="F111" s="64"/>
      <c r="G111" s="64"/>
      <c r="H111" s="92">
        <f t="shared" si="19"/>
        <v>0</v>
      </c>
      <c r="I111" s="64"/>
      <c r="J111" s="64"/>
      <c r="K111" s="64"/>
      <c r="L111" s="64"/>
      <c r="M111" s="64"/>
      <c r="N111" s="91">
        <f t="shared" si="12"/>
        <v>0</v>
      </c>
      <c r="O111" s="91">
        <f t="shared" si="13"/>
        <v>0</v>
      </c>
      <c r="P111" s="91">
        <f t="shared" si="14"/>
        <v>0</v>
      </c>
      <c r="Q111" s="89">
        <f t="shared" si="15"/>
        <v>0</v>
      </c>
      <c r="R111" s="91">
        <f t="shared" si="16"/>
        <v>0</v>
      </c>
      <c r="S111" s="91">
        <f t="shared" si="17"/>
        <v>0</v>
      </c>
      <c r="T111" s="91">
        <f t="shared" si="18"/>
        <v>0</v>
      </c>
      <c r="U111" s="91">
        <f t="shared" si="23"/>
        <v>0</v>
      </c>
      <c r="V111" s="91" t="str">
        <f t="shared" si="20"/>
        <v>NÃO</v>
      </c>
      <c r="Y111" s="109">
        <f t="shared" si="21"/>
        <v>0</v>
      </c>
      <c r="AC111" s="106">
        <f t="shared" si="22"/>
        <v>0</v>
      </c>
      <c r="AD111" s="107" t="s">
        <v>33</v>
      </c>
      <c r="AE111" s="107" t="s">
        <v>1988</v>
      </c>
      <c r="AF111" s="107">
        <v>2708204</v>
      </c>
      <c r="AG111" s="107"/>
      <c r="AH111" s="107"/>
    </row>
    <row r="112" spans="1:34" ht="18.75" customHeight="1" x14ac:dyDescent="0.25">
      <c r="A112" s="90" t="str">
        <f>Controles!$B$2</f>
        <v>RS</v>
      </c>
      <c r="B112" s="90">
        <f>Controles!$C$2</f>
        <v>10</v>
      </c>
      <c r="C112" s="91" t="s">
        <v>5393</v>
      </c>
      <c r="D112" s="63"/>
      <c r="E112" s="63"/>
      <c r="F112" s="64"/>
      <c r="G112" s="64"/>
      <c r="H112" s="92">
        <f t="shared" si="19"/>
        <v>0</v>
      </c>
      <c r="I112" s="64"/>
      <c r="J112" s="64"/>
      <c r="K112" s="64"/>
      <c r="L112" s="64"/>
      <c r="M112" s="64"/>
      <c r="N112" s="91">
        <f t="shared" si="12"/>
        <v>0</v>
      </c>
      <c r="O112" s="91">
        <f t="shared" si="13"/>
        <v>0</v>
      </c>
      <c r="P112" s="91">
        <f t="shared" si="14"/>
        <v>0</v>
      </c>
      <c r="Q112" s="89">
        <f t="shared" si="15"/>
        <v>0</v>
      </c>
      <c r="R112" s="91">
        <f t="shared" si="16"/>
        <v>0</v>
      </c>
      <c r="S112" s="91">
        <f t="shared" si="17"/>
        <v>0</v>
      </c>
      <c r="T112" s="91">
        <f t="shared" si="18"/>
        <v>0</v>
      </c>
      <c r="U112" s="91">
        <f t="shared" si="23"/>
        <v>0</v>
      </c>
      <c r="V112" s="91" t="str">
        <f t="shared" si="20"/>
        <v>NÃO</v>
      </c>
      <c r="Y112" s="109">
        <f t="shared" si="21"/>
        <v>0</v>
      </c>
      <c r="AC112" s="106">
        <f t="shared" si="22"/>
        <v>0</v>
      </c>
      <c r="AD112" s="107" t="s">
        <v>33</v>
      </c>
      <c r="AE112" s="107" t="s">
        <v>2005</v>
      </c>
      <c r="AF112" s="107">
        <v>2708303</v>
      </c>
      <c r="AG112" s="107"/>
      <c r="AH112" s="107"/>
    </row>
    <row r="113" spans="1:34" ht="18.75" customHeight="1" x14ac:dyDescent="0.25">
      <c r="A113" s="90" t="str">
        <f>Controles!$B$2</f>
        <v>RS</v>
      </c>
      <c r="B113" s="90">
        <f>Controles!$C$2</f>
        <v>10</v>
      </c>
      <c r="C113" s="91" t="s">
        <v>5393</v>
      </c>
      <c r="D113" s="63"/>
      <c r="E113" s="63"/>
      <c r="F113" s="64"/>
      <c r="G113" s="64"/>
      <c r="H113" s="92">
        <f t="shared" si="19"/>
        <v>0</v>
      </c>
      <c r="I113" s="64"/>
      <c r="J113" s="64"/>
      <c r="K113" s="64"/>
      <c r="L113" s="64"/>
      <c r="M113" s="64"/>
      <c r="N113" s="91">
        <f t="shared" si="12"/>
        <v>0</v>
      </c>
      <c r="O113" s="91">
        <f t="shared" si="13"/>
        <v>0</v>
      </c>
      <c r="P113" s="91">
        <f t="shared" si="14"/>
        <v>0</v>
      </c>
      <c r="Q113" s="89">
        <f t="shared" si="15"/>
        <v>0</v>
      </c>
      <c r="R113" s="91">
        <f t="shared" si="16"/>
        <v>0</v>
      </c>
      <c r="S113" s="91">
        <f t="shared" si="17"/>
        <v>0</v>
      </c>
      <c r="T113" s="91">
        <f t="shared" si="18"/>
        <v>0</v>
      </c>
      <c r="U113" s="91">
        <f t="shared" si="23"/>
        <v>0</v>
      </c>
      <c r="V113" s="91" t="str">
        <f t="shared" si="20"/>
        <v>NÃO</v>
      </c>
      <c r="Y113" s="109">
        <f t="shared" si="21"/>
        <v>0</v>
      </c>
      <c r="AC113" s="106">
        <f t="shared" si="22"/>
        <v>0</v>
      </c>
      <c r="AD113" s="107" t="s">
        <v>33</v>
      </c>
      <c r="AE113" s="107" t="s">
        <v>2023</v>
      </c>
      <c r="AF113" s="107">
        <v>2708402</v>
      </c>
      <c r="AG113" s="107"/>
      <c r="AH113" s="107"/>
    </row>
    <row r="114" spans="1:34" ht="18.75" customHeight="1" x14ac:dyDescent="0.25">
      <c r="A114" s="90" t="str">
        <f>Controles!$B$2</f>
        <v>RS</v>
      </c>
      <c r="B114" s="90">
        <f>Controles!$C$2</f>
        <v>10</v>
      </c>
      <c r="C114" s="91" t="s">
        <v>5393</v>
      </c>
      <c r="D114" s="63"/>
      <c r="E114" s="63"/>
      <c r="F114" s="64"/>
      <c r="G114" s="64"/>
      <c r="H114" s="92">
        <f t="shared" si="19"/>
        <v>0</v>
      </c>
      <c r="I114" s="64"/>
      <c r="J114" s="64"/>
      <c r="K114" s="64"/>
      <c r="L114" s="64"/>
      <c r="M114" s="64"/>
      <c r="N114" s="91">
        <f t="shared" si="12"/>
        <v>0</v>
      </c>
      <c r="O114" s="91">
        <f t="shared" si="13"/>
        <v>0</v>
      </c>
      <c r="P114" s="91">
        <f t="shared" si="14"/>
        <v>0</v>
      </c>
      <c r="Q114" s="89">
        <f t="shared" si="15"/>
        <v>0</v>
      </c>
      <c r="R114" s="91">
        <f t="shared" si="16"/>
        <v>0</v>
      </c>
      <c r="S114" s="91">
        <f t="shared" si="17"/>
        <v>0</v>
      </c>
      <c r="T114" s="91">
        <f t="shared" si="18"/>
        <v>0</v>
      </c>
      <c r="U114" s="91">
        <f t="shared" si="23"/>
        <v>0</v>
      </c>
      <c r="V114" s="91" t="str">
        <f t="shared" si="20"/>
        <v>NÃO</v>
      </c>
      <c r="Y114" s="109">
        <f t="shared" si="21"/>
        <v>0</v>
      </c>
      <c r="AC114" s="106">
        <f t="shared" si="22"/>
        <v>0</v>
      </c>
      <c r="AD114" s="107" t="s">
        <v>33</v>
      </c>
      <c r="AE114" s="107" t="s">
        <v>2041</v>
      </c>
      <c r="AF114" s="107">
        <v>2708501</v>
      </c>
      <c r="AG114" s="107"/>
      <c r="AH114" s="107"/>
    </row>
    <row r="115" spans="1:34" ht="18.75" customHeight="1" x14ac:dyDescent="0.25">
      <c r="A115" s="90" t="str">
        <f>Controles!$B$2</f>
        <v>RS</v>
      </c>
      <c r="B115" s="90">
        <f>Controles!$C$2</f>
        <v>10</v>
      </c>
      <c r="C115" s="91" t="s">
        <v>5393</v>
      </c>
      <c r="D115" s="63"/>
      <c r="E115" s="63"/>
      <c r="F115" s="64"/>
      <c r="G115" s="64"/>
      <c r="H115" s="92">
        <f t="shared" si="19"/>
        <v>0</v>
      </c>
      <c r="I115" s="64"/>
      <c r="J115" s="64"/>
      <c r="K115" s="64"/>
      <c r="L115" s="64"/>
      <c r="M115" s="64"/>
      <c r="N115" s="91">
        <f t="shared" si="12"/>
        <v>0</v>
      </c>
      <c r="O115" s="91">
        <f t="shared" si="13"/>
        <v>0</v>
      </c>
      <c r="P115" s="91">
        <f t="shared" si="14"/>
        <v>0</v>
      </c>
      <c r="Q115" s="89">
        <f t="shared" si="15"/>
        <v>0</v>
      </c>
      <c r="R115" s="91">
        <f t="shared" si="16"/>
        <v>0</v>
      </c>
      <c r="S115" s="91">
        <f t="shared" si="17"/>
        <v>0</v>
      </c>
      <c r="T115" s="91">
        <f t="shared" si="18"/>
        <v>0</v>
      </c>
      <c r="U115" s="91">
        <f t="shared" si="23"/>
        <v>0</v>
      </c>
      <c r="V115" s="91" t="str">
        <f t="shared" si="20"/>
        <v>NÃO</v>
      </c>
      <c r="Y115" s="109">
        <f t="shared" si="21"/>
        <v>0</v>
      </c>
      <c r="AC115" s="106">
        <f t="shared" si="22"/>
        <v>0</v>
      </c>
      <c r="AD115" s="107" t="s">
        <v>33</v>
      </c>
      <c r="AE115" s="107" t="s">
        <v>2059</v>
      </c>
      <c r="AF115" s="107">
        <v>2708600</v>
      </c>
      <c r="AG115" s="107"/>
      <c r="AH115" s="107"/>
    </row>
    <row r="116" spans="1:34" ht="18.75" customHeight="1" x14ac:dyDescent="0.25">
      <c r="A116" s="90" t="str">
        <f>Controles!$B$2</f>
        <v>RS</v>
      </c>
      <c r="B116" s="90">
        <f>Controles!$C$2</f>
        <v>10</v>
      </c>
      <c r="C116" s="91" t="s">
        <v>5393</v>
      </c>
      <c r="D116" s="63"/>
      <c r="E116" s="63"/>
      <c r="F116" s="64"/>
      <c r="G116" s="64"/>
      <c r="H116" s="92">
        <f t="shared" si="19"/>
        <v>0</v>
      </c>
      <c r="I116" s="64"/>
      <c r="J116" s="64"/>
      <c r="K116" s="64"/>
      <c r="L116" s="64"/>
      <c r="M116" s="64"/>
      <c r="N116" s="91">
        <f t="shared" si="12"/>
        <v>0</v>
      </c>
      <c r="O116" s="91">
        <f t="shared" si="13"/>
        <v>0</v>
      </c>
      <c r="P116" s="91">
        <f t="shared" si="14"/>
        <v>0</v>
      </c>
      <c r="Q116" s="89">
        <f t="shared" si="15"/>
        <v>0</v>
      </c>
      <c r="R116" s="91">
        <f t="shared" si="16"/>
        <v>0</v>
      </c>
      <c r="S116" s="91">
        <f t="shared" si="17"/>
        <v>0</v>
      </c>
      <c r="T116" s="91">
        <f t="shared" si="18"/>
        <v>0</v>
      </c>
      <c r="U116" s="91">
        <f t="shared" si="23"/>
        <v>0</v>
      </c>
      <c r="V116" s="91" t="str">
        <f t="shared" si="20"/>
        <v>NÃO</v>
      </c>
      <c r="Y116" s="109">
        <f t="shared" si="21"/>
        <v>0</v>
      </c>
      <c r="AC116" s="106">
        <f t="shared" si="22"/>
        <v>0</v>
      </c>
      <c r="AD116" s="107" t="s">
        <v>33</v>
      </c>
      <c r="AE116" s="107" t="s">
        <v>2076</v>
      </c>
      <c r="AF116" s="107">
        <v>2708709</v>
      </c>
      <c r="AG116" s="107"/>
      <c r="AH116" s="107"/>
    </row>
    <row r="117" spans="1:34" ht="18.75" customHeight="1" x14ac:dyDescent="0.25">
      <c r="A117" s="90" t="str">
        <f>Controles!$B$2</f>
        <v>RS</v>
      </c>
      <c r="B117" s="90">
        <f>Controles!$C$2</f>
        <v>10</v>
      </c>
      <c r="C117" s="91" t="s">
        <v>5393</v>
      </c>
      <c r="D117" s="63"/>
      <c r="E117" s="63"/>
      <c r="F117" s="64"/>
      <c r="G117" s="64"/>
      <c r="H117" s="92">
        <f t="shared" si="19"/>
        <v>0</v>
      </c>
      <c r="I117" s="64"/>
      <c r="J117" s="64"/>
      <c r="K117" s="64"/>
      <c r="L117" s="64"/>
      <c r="M117" s="64"/>
      <c r="N117" s="91">
        <f t="shared" si="12"/>
        <v>0</v>
      </c>
      <c r="O117" s="91">
        <f t="shared" si="13"/>
        <v>0</v>
      </c>
      <c r="P117" s="91">
        <f t="shared" si="14"/>
        <v>0</v>
      </c>
      <c r="Q117" s="89">
        <f t="shared" si="15"/>
        <v>0</v>
      </c>
      <c r="R117" s="91">
        <f t="shared" si="16"/>
        <v>0</v>
      </c>
      <c r="S117" s="91">
        <f t="shared" si="17"/>
        <v>0</v>
      </c>
      <c r="T117" s="91">
        <f t="shared" si="18"/>
        <v>0</v>
      </c>
      <c r="U117" s="91">
        <f t="shared" si="23"/>
        <v>0</v>
      </c>
      <c r="V117" s="91" t="str">
        <f t="shared" si="20"/>
        <v>NÃO</v>
      </c>
      <c r="Y117" s="109">
        <f t="shared" si="21"/>
        <v>0</v>
      </c>
      <c r="AC117" s="106">
        <f t="shared" si="22"/>
        <v>0</v>
      </c>
      <c r="AD117" s="107" t="s">
        <v>33</v>
      </c>
      <c r="AE117" s="107" t="s">
        <v>2092</v>
      </c>
      <c r="AF117" s="107">
        <v>2708808</v>
      </c>
      <c r="AG117" s="107"/>
      <c r="AH117" s="107"/>
    </row>
    <row r="118" spans="1:34" ht="18.75" customHeight="1" x14ac:dyDescent="0.25">
      <c r="A118" s="90" t="str">
        <f>Controles!$B$2</f>
        <v>RS</v>
      </c>
      <c r="B118" s="90">
        <f>Controles!$C$2</f>
        <v>10</v>
      </c>
      <c r="C118" s="91" t="s">
        <v>5393</v>
      </c>
      <c r="D118" s="63"/>
      <c r="E118" s="63"/>
      <c r="F118" s="64"/>
      <c r="G118" s="64"/>
      <c r="H118" s="92">
        <f t="shared" si="19"/>
        <v>0</v>
      </c>
      <c r="I118" s="64"/>
      <c r="J118" s="64"/>
      <c r="K118" s="64"/>
      <c r="L118" s="64"/>
      <c r="M118" s="64"/>
      <c r="N118" s="91">
        <f t="shared" si="12"/>
        <v>0</v>
      </c>
      <c r="O118" s="91">
        <f t="shared" si="13"/>
        <v>0</v>
      </c>
      <c r="P118" s="91">
        <f t="shared" si="14"/>
        <v>0</v>
      </c>
      <c r="Q118" s="89">
        <f t="shared" si="15"/>
        <v>0</v>
      </c>
      <c r="R118" s="91">
        <f t="shared" si="16"/>
        <v>0</v>
      </c>
      <c r="S118" s="91">
        <f t="shared" si="17"/>
        <v>0</v>
      </c>
      <c r="T118" s="91">
        <f t="shared" si="18"/>
        <v>0</v>
      </c>
      <c r="U118" s="91">
        <f t="shared" si="23"/>
        <v>0</v>
      </c>
      <c r="V118" s="91" t="str">
        <f t="shared" si="20"/>
        <v>NÃO</v>
      </c>
      <c r="Y118" s="109">
        <f t="shared" si="21"/>
        <v>0</v>
      </c>
      <c r="AC118" s="106">
        <f t="shared" si="22"/>
        <v>0</v>
      </c>
      <c r="AD118" s="107" t="s">
        <v>33</v>
      </c>
      <c r="AE118" s="107" t="s">
        <v>2108</v>
      </c>
      <c r="AF118" s="107">
        <v>2708907</v>
      </c>
      <c r="AG118" s="107"/>
      <c r="AH118" s="107"/>
    </row>
    <row r="119" spans="1:34" ht="18.75" customHeight="1" x14ac:dyDescent="0.25">
      <c r="A119" s="90" t="str">
        <f>Controles!$B$2</f>
        <v>RS</v>
      </c>
      <c r="B119" s="90">
        <f>Controles!$C$2</f>
        <v>10</v>
      </c>
      <c r="C119" s="91" t="s">
        <v>5393</v>
      </c>
      <c r="D119" s="63"/>
      <c r="E119" s="63"/>
      <c r="F119" s="64"/>
      <c r="G119" s="64"/>
      <c r="H119" s="92">
        <f t="shared" si="19"/>
        <v>0</v>
      </c>
      <c r="I119" s="64"/>
      <c r="J119" s="64"/>
      <c r="K119" s="64"/>
      <c r="L119" s="64"/>
      <c r="M119" s="64"/>
      <c r="N119" s="91">
        <f t="shared" si="12"/>
        <v>0</v>
      </c>
      <c r="O119" s="91">
        <f t="shared" si="13"/>
        <v>0</v>
      </c>
      <c r="P119" s="91">
        <f t="shared" si="14"/>
        <v>0</v>
      </c>
      <c r="Q119" s="89">
        <f t="shared" si="15"/>
        <v>0</v>
      </c>
      <c r="R119" s="91">
        <f t="shared" si="16"/>
        <v>0</v>
      </c>
      <c r="S119" s="91">
        <f t="shared" si="17"/>
        <v>0</v>
      </c>
      <c r="T119" s="91">
        <f t="shared" si="18"/>
        <v>0</v>
      </c>
      <c r="U119" s="91">
        <f t="shared" si="23"/>
        <v>0</v>
      </c>
      <c r="V119" s="91" t="str">
        <f t="shared" si="20"/>
        <v>NÃO</v>
      </c>
      <c r="Y119" s="109">
        <f t="shared" si="21"/>
        <v>0</v>
      </c>
      <c r="AC119" s="106">
        <f t="shared" si="22"/>
        <v>0</v>
      </c>
      <c r="AD119" s="107" t="s">
        <v>33</v>
      </c>
      <c r="AE119" s="107" t="s">
        <v>2124</v>
      </c>
      <c r="AF119" s="107">
        <v>2708956</v>
      </c>
      <c r="AG119" s="107"/>
      <c r="AH119" s="107"/>
    </row>
    <row r="120" spans="1:34" ht="18.75" customHeight="1" x14ac:dyDescent="0.25">
      <c r="A120" s="90" t="str">
        <f>Controles!$B$2</f>
        <v>RS</v>
      </c>
      <c r="B120" s="90">
        <f>Controles!$C$2</f>
        <v>10</v>
      </c>
      <c r="C120" s="91" t="s">
        <v>5393</v>
      </c>
      <c r="D120" s="63"/>
      <c r="E120" s="63"/>
      <c r="F120" s="64"/>
      <c r="G120" s="64"/>
      <c r="H120" s="92">
        <f t="shared" si="19"/>
        <v>0</v>
      </c>
      <c r="I120" s="64"/>
      <c r="J120" s="64"/>
      <c r="K120" s="64"/>
      <c r="L120" s="64"/>
      <c r="M120" s="64"/>
      <c r="N120" s="91">
        <f t="shared" si="12"/>
        <v>0</v>
      </c>
      <c r="O120" s="91">
        <f t="shared" si="13"/>
        <v>0</v>
      </c>
      <c r="P120" s="91">
        <f t="shared" si="14"/>
        <v>0</v>
      </c>
      <c r="Q120" s="89">
        <f t="shared" si="15"/>
        <v>0</v>
      </c>
      <c r="R120" s="91">
        <f t="shared" si="16"/>
        <v>0</v>
      </c>
      <c r="S120" s="91">
        <f t="shared" si="17"/>
        <v>0</v>
      </c>
      <c r="T120" s="91">
        <f t="shared" si="18"/>
        <v>0</v>
      </c>
      <c r="U120" s="91">
        <f t="shared" si="23"/>
        <v>0</v>
      </c>
      <c r="V120" s="91" t="str">
        <f t="shared" si="20"/>
        <v>NÃO</v>
      </c>
      <c r="Y120" s="109">
        <f t="shared" si="21"/>
        <v>0</v>
      </c>
      <c r="AC120" s="106">
        <f t="shared" si="22"/>
        <v>0</v>
      </c>
      <c r="AD120" s="107" t="s">
        <v>33</v>
      </c>
      <c r="AE120" s="107" t="s">
        <v>2140</v>
      </c>
      <c r="AF120" s="107">
        <v>2709004</v>
      </c>
      <c r="AG120" s="107"/>
      <c r="AH120" s="107"/>
    </row>
    <row r="121" spans="1:34" ht="18.75" customHeight="1" x14ac:dyDescent="0.25">
      <c r="A121" s="90" t="str">
        <f>Controles!$B$2</f>
        <v>RS</v>
      </c>
      <c r="B121" s="90">
        <f>Controles!$C$2</f>
        <v>10</v>
      </c>
      <c r="C121" s="91" t="s">
        <v>5393</v>
      </c>
      <c r="D121" s="63"/>
      <c r="E121" s="63"/>
      <c r="F121" s="64"/>
      <c r="G121" s="64"/>
      <c r="H121" s="92">
        <f t="shared" si="19"/>
        <v>0</v>
      </c>
      <c r="I121" s="64"/>
      <c r="J121" s="64"/>
      <c r="K121" s="64"/>
      <c r="L121" s="64"/>
      <c r="M121" s="64"/>
      <c r="N121" s="91">
        <f t="shared" si="12"/>
        <v>0</v>
      </c>
      <c r="O121" s="91">
        <f t="shared" si="13"/>
        <v>0</v>
      </c>
      <c r="P121" s="91">
        <f t="shared" si="14"/>
        <v>0</v>
      </c>
      <c r="Q121" s="89">
        <f t="shared" si="15"/>
        <v>0</v>
      </c>
      <c r="R121" s="91">
        <f t="shared" si="16"/>
        <v>0</v>
      </c>
      <c r="S121" s="91">
        <f t="shared" si="17"/>
        <v>0</v>
      </c>
      <c r="T121" s="91">
        <f t="shared" si="18"/>
        <v>0</v>
      </c>
      <c r="U121" s="91">
        <f t="shared" si="23"/>
        <v>0</v>
      </c>
      <c r="V121" s="91" t="str">
        <f t="shared" si="20"/>
        <v>NÃO</v>
      </c>
      <c r="Y121" s="109">
        <f t="shared" si="21"/>
        <v>0</v>
      </c>
      <c r="AC121" s="106">
        <f t="shared" si="22"/>
        <v>0</v>
      </c>
      <c r="AD121" s="107" t="s">
        <v>33</v>
      </c>
      <c r="AE121" s="107" t="s">
        <v>2156</v>
      </c>
      <c r="AF121" s="107">
        <v>2709103</v>
      </c>
      <c r="AG121" s="107"/>
      <c r="AH121" s="107"/>
    </row>
    <row r="122" spans="1:34" ht="18.75" customHeight="1" x14ac:dyDescent="0.25">
      <c r="A122" s="90" t="str">
        <f>Controles!$B$2</f>
        <v>RS</v>
      </c>
      <c r="B122" s="90">
        <f>Controles!$C$2</f>
        <v>10</v>
      </c>
      <c r="C122" s="91" t="s">
        <v>5393</v>
      </c>
      <c r="D122" s="63"/>
      <c r="E122" s="63"/>
      <c r="F122" s="64"/>
      <c r="G122" s="64"/>
      <c r="H122" s="92">
        <f t="shared" si="19"/>
        <v>0</v>
      </c>
      <c r="I122" s="64"/>
      <c r="J122" s="64"/>
      <c r="K122" s="64"/>
      <c r="L122" s="64"/>
      <c r="M122" s="64"/>
      <c r="N122" s="91">
        <f t="shared" si="12"/>
        <v>0</v>
      </c>
      <c r="O122" s="91">
        <f t="shared" si="13"/>
        <v>0</v>
      </c>
      <c r="P122" s="91">
        <f t="shared" si="14"/>
        <v>0</v>
      </c>
      <c r="Q122" s="89">
        <f t="shared" si="15"/>
        <v>0</v>
      </c>
      <c r="R122" s="91">
        <f t="shared" si="16"/>
        <v>0</v>
      </c>
      <c r="S122" s="91">
        <f t="shared" si="17"/>
        <v>0</v>
      </c>
      <c r="T122" s="91">
        <f t="shared" si="18"/>
        <v>0</v>
      </c>
      <c r="U122" s="91">
        <f t="shared" si="23"/>
        <v>0</v>
      </c>
      <c r="V122" s="91" t="str">
        <f t="shared" si="20"/>
        <v>NÃO</v>
      </c>
      <c r="Y122" s="109">
        <f t="shared" si="21"/>
        <v>0</v>
      </c>
      <c r="AC122" s="106">
        <f t="shared" si="22"/>
        <v>0</v>
      </c>
      <c r="AD122" s="107" t="s">
        <v>33</v>
      </c>
      <c r="AE122" s="107" t="s">
        <v>2173</v>
      </c>
      <c r="AF122" s="107">
        <v>2709152</v>
      </c>
      <c r="AG122" s="107"/>
      <c r="AH122" s="107"/>
    </row>
    <row r="123" spans="1:34" ht="18.75" customHeight="1" x14ac:dyDescent="0.25">
      <c r="A123" s="90" t="str">
        <f>Controles!$B$2</f>
        <v>RS</v>
      </c>
      <c r="B123" s="90">
        <f>Controles!$C$2</f>
        <v>10</v>
      </c>
      <c r="C123" s="91" t="s">
        <v>5393</v>
      </c>
      <c r="D123" s="63"/>
      <c r="E123" s="63"/>
      <c r="F123" s="64"/>
      <c r="G123" s="64"/>
      <c r="H123" s="92">
        <f t="shared" si="19"/>
        <v>0</v>
      </c>
      <c r="I123" s="64"/>
      <c r="J123" s="64"/>
      <c r="K123" s="64"/>
      <c r="L123" s="64"/>
      <c r="M123" s="64"/>
      <c r="N123" s="91">
        <f t="shared" si="12"/>
        <v>0</v>
      </c>
      <c r="O123" s="91">
        <f t="shared" si="13"/>
        <v>0</v>
      </c>
      <c r="P123" s="91">
        <f t="shared" si="14"/>
        <v>0</v>
      </c>
      <c r="Q123" s="89">
        <f t="shared" si="15"/>
        <v>0</v>
      </c>
      <c r="R123" s="91">
        <f t="shared" si="16"/>
        <v>0</v>
      </c>
      <c r="S123" s="91">
        <f t="shared" si="17"/>
        <v>0</v>
      </c>
      <c r="T123" s="91">
        <f t="shared" si="18"/>
        <v>0</v>
      </c>
      <c r="U123" s="91">
        <f t="shared" si="23"/>
        <v>0</v>
      </c>
      <c r="V123" s="91" t="str">
        <f t="shared" si="20"/>
        <v>NÃO</v>
      </c>
      <c r="Y123" s="109">
        <f t="shared" si="21"/>
        <v>0</v>
      </c>
      <c r="AC123" s="106">
        <f t="shared" si="22"/>
        <v>0</v>
      </c>
      <c r="AD123" s="107" t="s">
        <v>33</v>
      </c>
      <c r="AE123" s="107" t="s">
        <v>2190</v>
      </c>
      <c r="AF123" s="107">
        <v>2709202</v>
      </c>
      <c r="AG123" s="107"/>
      <c r="AH123" s="107"/>
    </row>
    <row r="124" spans="1:34" ht="18.75" customHeight="1" x14ac:dyDescent="0.25">
      <c r="A124" s="90" t="str">
        <f>Controles!$B$2</f>
        <v>RS</v>
      </c>
      <c r="B124" s="90">
        <f>Controles!$C$2</f>
        <v>10</v>
      </c>
      <c r="C124" s="91" t="s">
        <v>5393</v>
      </c>
      <c r="D124" s="63"/>
      <c r="E124" s="63"/>
      <c r="F124" s="64"/>
      <c r="G124" s="64"/>
      <c r="H124" s="92">
        <f t="shared" si="19"/>
        <v>0</v>
      </c>
      <c r="I124" s="64"/>
      <c r="J124" s="64"/>
      <c r="K124" s="64"/>
      <c r="L124" s="64"/>
      <c r="M124" s="64"/>
      <c r="N124" s="91">
        <f t="shared" si="12"/>
        <v>0</v>
      </c>
      <c r="O124" s="91">
        <f t="shared" si="13"/>
        <v>0</v>
      </c>
      <c r="P124" s="91">
        <f t="shared" si="14"/>
        <v>0</v>
      </c>
      <c r="Q124" s="89">
        <f t="shared" si="15"/>
        <v>0</v>
      </c>
      <c r="R124" s="91">
        <f t="shared" si="16"/>
        <v>0</v>
      </c>
      <c r="S124" s="91">
        <f t="shared" si="17"/>
        <v>0</v>
      </c>
      <c r="T124" s="91">
        <f t="shared" si="18"/>
        <v>0</v>
      </c>
      <c r="U124" s="91">
        <f t="shared" si="23"/>
        <v>0</v>
      </c>
      <c r="V124" s="91" t="str">
        <f t="shared" si="20"/>
        <v>NÃO</v>
      </c>
      <c r="Y124" s="109">
        <f t="shared" si="21"/>
        <v>0</v>
      </c>
      <c r="AC124" s="106">
        <f t="shared" si="22"/>
        <v>0</v>
      </c>
      <c r="AD124" s="107" t="s">
        <v>33</v>
      </c>
      <c r="AE124" s="107" t="s">
        <v>2206</v>
      </c>
      <c r="AF124" s="107">
        <v>2709301</v>
      </c>
      <c r="AG124" s="107"/>
      <c r="AH124" s="107"/>
    </row>
    <row r="125" spans="1:34" ht="18.75" customHeight="1" x14ac:dyDescent="0.25">
      <c r="A125" s="90" t="str">
        <f>Controles!$B$2</f>
        <v>RS</v>
      </c>
      <c r="B125" s="90">
        <f>Controles!$C$2</f>
        <v>10</v>
      </c>
      <c r="C125" s="91" t="s">
        <v>5393</v>
      </c>
      <c r="D125" s="63"/>
      <c r="E125" s="63"/>
      <c r="F125" s="64"/>
      <c r="G125" s="64"/>
      <c r="H125" s="92">
        <f t="shared" si="19"/>
        <v>0</v>
      </c>
      <c r="I125" s="64"/>
      <c r="J125" s="64"/>
      <c r="K125" s="64"/>
      <c r="L125" s="64"/>
      <c r="M125" s="64"/>
      <c r="N125" s="91">
        <f t="shared" si="12"/>
        <v>0</v>
      </c>
      <c r="O125" s="91">
        <f t="shared" si="13"/>
        <v>0</v>
      </c>
      <c r="P125" s="91">
        <f t="shared" si="14"/>
        <v>0</v>
      </c>
      <c r="Q125" s="89">
        <f t="shared" si="15"/>
        <v>0</v>
      </c>
      <c r="R125" s="91">
        <f t="shared" si="16"/>
        <v>0</v>
      </c>
      <c r="S125" s="91">
        <f t="shared" si="17"/>
        <v>0</v>
      </c>
      <c r="T125" s="91">
        <f t="shared" si="18"/>
        <v>0</v>
      </c>
      <c r="U125" s="91">
        <f t="shared" si="23"/>
        <v>0</v>
      </c>
      <c r="V125" s="91" t="str">
        <f t="shared" si="20"/>
        <v>NÃO</v>
      </c>
      <c r="Y125" s="109">
        <f t="shared" si="21"/>
        <v>0</v>
      </c>
      <c r="AC125" s="106">
        <f t="shared" si="22"/>
        <v>0</v>
      </c>
      <c r="AD125" s="107" t="s">
        <v>33</v>
      </c>
      <c r="AE125" s="107" t="s">
        <v>2221</v>
      </c>
      <c r="AF125" s="107">
        <v>2709400</v>
      </c>
      <c r="AG125" s="107"/>
      <c r="AH125" s="107"/>
    </row>
    <row r="126" spans="1:34" ht="18.75" customHeight="1" x14ac:dyDescent="0.25">
      <c r="A126" s="90" t="str">
        <f>Controles!$B$2</f>
        <v>RS</v>
      </c>
      <c r="B126" s="90">
        <f>Controles!$C$2</f>
        <v>10</v>
      </c>
      <c r="C126" s="91" t="s">
        <v>5393</v>
      </c>
      <c r="D126" s="63"/>
      <c r="E126" s="63"/>
      <c r="F126" s="64"/>
      <c r="G126" s="64"/>
      <c r="H126" s="92">
        <f t="shared" si="19"/>
        <v>0</v>
      </c>
      <c r="I126" s="64"/>
      <c r="J126" s="64"/>
      <c r="K126" s="64"/>
      <c r="L126" s="64"/>
      <c r="M126" s="64"/>
      <c r="N126" s="91">
        <f t="shared" si="12"/>
        <v>0</v>
      </c>
      <c r="O126" s="91">
        <f t="shared" si="13"/>
        <v>0</v>
      </c>
      <c r="P126" s="91">
        <f t="shared" si="14"/>
        <v>0</v>
      </c>
      <c r="Q126" s="89">
        <f t="shared" si="15"/>
        <v>0</v>
      </c>
      <c r="R126" s="91">
        <f t="shared" si="16"/>
        <v>0</v>
      </c>
      <c r="S126" s="91">
        <f t="shared" si="17"/>
        <v>0</v>
      </c>
      <c r="T126" s="91">
        <f t="shared" si="18"/>
        <v>0</v>
      </c>
      <c r="U126" s="91">
        <f t="shared" si="23"/>
        <v>0</v>
      </c>
      <c r="V126" s="91" t="str">
        <f t="shared" si="20"/>
        <v>NÃO</v>
      </c>
      <c r="Y126" s="109">
        <f t="shared" si="21"/>
        <v>0</v>
      </c>
      <c r="AC126" s="106">
        <f t="shared" si="22"/>
        <v>0</v>
      </c>
      <c r="AD126" s="107" t="s">
        <v>36</v>
      </c>
      <c r="AE126" s="107" t="s">
        <v>94</v>
      </c>
      <c r="AF126" s="107">
        <v>1300029</v>
      </c>
      <c r="AG126" s="107"/>
      <c r="AH126" s="107"/>
    </row>
    <row r="127" spans="1:34" ht="18.75" customHeight="1" x14ac:dyDescent="0.25">
      <c r="A127" s="90" t="str">
        <f>Controles!$B$2</f>
        <v>RS</v>
      </c>
      <c r="B127" s="90">
        <f>Controles!$C$2</f>
        <v>10</v>
      </c>
      <c r="C127" s="91" t="s">
        <v>5393</v>
      </c>
      <c r="D127" s="63"/>
      <c r="E127" s="63"/>
      <c r="F127" s="64"/>
      <c r="G127" s="64"/>
      <c r="H127" s="92">
        <f t="shared" si="19"/>
        <v>0</v>
      </c>
      <c r="I127" s="64"/>
      <c r="J127" s="64"/>
      <c r="K127" s="64"/>
      <c r="L127" s="64"/>
      <c r="M127" s="64"/>
      <c r="N127" s="91">
        <f t="shared" si="12"/>
        <v>0</v>
      </c>
      <c r="O127" s="91">
        <f t="shared" si="13"/>
        <v>0</v>
      </c>
      <c r="P127" s="91">
        <f t="shared" si="14"/>
        <v>0</v>
      </c>
      <c r="Q127" s="89">
        <f t="shared" si="15"/>
        <v>0</v>
      </c>
      <c r="R127" s="91">
        <f t="shared" si="16"/>
        <v>0</v>
      </c>
      <c r="S127" s="91">
        <f t="shared" si="17"/>
        <v>0</v>
      </c>
      <c r="T127" s="91">
        <f t="shared" si="18"/>
        <v>0</v>
      </c>
      <c r="U127" s="91">
        <f t="shared" si="23"/>
        <v>0</v>
      </c>
      <c r="V127" s="91" t="str">
        <f t="shared" si="20"/>
        <v>NÃO</v>
      </c>
      <c r="Y127" s="109">
        <f t="shared" si="21"/>
        <v>0</v>
      </c>
      <c r="AC127" s="106">
        <f t="shared" si="22"/>
        <v>0</v>
      </c>
      <c r="AD127" s="107" t="s">
        <v>36</v>
      </c>
      <c r="AE127" s="107" t="s">
        <v>120</v>
      </c>
      <c r="AF127" s="107">
        <v>1300060</v>
      </c>
      <c r="AG127" s="107"/>
      <c r="AH127" s="107"/>
    </row>
    <row r="128" spans="1:34" ht="18.75" customHeight="1" x14ac:dyDescent="0.25">
      <c r="A128" s="90" t="str">
        <f>Controles!$B$2</f>
        <v>RS</v>
      </c>
      <c r="B128" s="90">
        <f>Controles!$C$2</f>
        <v>10</v>
      </c>
      <c r="C128" s="91" t="s">
        <v>5393</v>
      </c>
      <c r="D128" s="63"/>
      <c r="E128" s="63"/>
      <c r="F128" s="64"/>
      <c r="G128" s="64"/>
      <c r="H128" s="92">
        <f t="shared" si="19"/>
        <v>0</v>
      </c>
      <c r="I128" s="64"/>
      <c r="J128" s="64"/>
      <c r="K128" s="64"/>
      <c r="L128" s="64"/>
      <c r="M128" s="64"/>
      <c r="N128" s="91">
        <f t="shared" si="12"/>
        <v>0</v>
      </c>
      <c r="O128" s="91">
        <f t="shared" si="13"/>
        <v>0</v>
      </c>
      <c r="P128" s="91">
        <f t="shared" si="14"/>
        <v>0</v>
      </c>
      <c r="Q128" s="89">
        <f t="shared" si="15"/>
        <v>0</v>
      </c>
      <c r="R128" s="91">
        <f t="shared" si="16"/>
        <v>0</v>
      </c>
      <c r="S128" s="91">
        <f t="shared" si="17"/>
        <v>0</v>
      </c>
      <c r="T128" s="91">
        <f t="shared" si="18"/>
        <v>0</v>
      </c>
      <c r="U128" s="91">
        <f t="shared" si="23"/>
        <v>0</v>
      </c>
      <c r="V128" s="91" t="str">
        <f t="shared" si="20"/>
        <v>NÃO</v>
      </c>
      <c r="Y128" s="109">
        <f t="shared" si="21"/>
        <v>0</v>
      </c>
      <c r="AC128" s="106">
        <f t="shared" si="22"/>
        <v>0</v>
      </c>
      <c r="AD128" s="107" t="s">
        <v>36</v>
      </c>
      <c r="AE128" s="107" t="s">
        <v>146</v>
      </c>
      <c r="AF128" s="107">
        <v>1300086</v>
      </c>
      <c r="AG128" s="107"/>
      <c r="AH128" s="107"/>
    </row>
    <row r="129" spans="1:34" ht="18.75" customHeight="1" x14ac:dyDescent="0.25">
      <c r="A129" s="90" t="str">
        <f>Controles!$B$2</f>
        <v>RS</v>
      </c>
      <c r="B129" s="90">
        <f>Controles!$C$2</f>
        <v>10</v>
      </c>
      <c r="C129" s="91" t="s">
        <v>5393</v>
      </c>
      <c r="D129" s="63"/>
      <c r="E129" s="63"/>
      <c r="F129" s="64"/>
      <c r="G129" s="64"/>
      <c r="H129" s="92">
        <f t="shared" si="19"/>
        <v>0</v>
      </c>
      <c r="I129" s="64"/>
      <c r="J129" s="64"/>
      <c r="K129" s="64"/>
      <c r="L129" s="64"/>
      <c r="M129" s="64"/>
      <c r="N129" s="91">
        <f t="shared" si="12"/>
        <v>0</v>
      </c>
      <c r="O129" s="91">
        <f t="shared" si="13"/>
        <v>0</v>
      </c>
      <c r="P129" s="91">
        <f t="shared" si="14"/>
        <v>0</v>
      </c>
      <c r="Q129" s="89">
        <f t="shared" si="15"/>
        <v>0</v>
      </c>
      <c r="R129" s="91">
        <f t="shared" si="16"/>
        <v>0</v>
      </c>
      <c r="S129" s="91">
        <f t="shared" si="17"/>
        <v>0</v>
      </c>
      <c r="T129" s="91">
        <f t="shared" si="18"/>
        <v>0</v>
      </c>
      <c r="U129" s="91">
        <f t="shared" si="23"/>
        <v>0</v>
      </c>
      <c r="V129" s="91" t="str">
        <f t="shared" si="20"/>
        <v>NÃO</v>
      </c>
      <c r="Y129" s="109">
        <f t="shared" si="21"/>
        <v>0</v>
      </c>
      <c r="AC129" s="106">
        <f t="shared" si="22"/>
        <v>0</v>
      </c>
      <c r="AD129" s="107" t="s">
        <v>36</v>
      </c>
      <c r="AE129" s="107" t="s">
        <v>171</v>
      </c>
      <c r="AF129" s="107">
        <v>1300102</v>
      </c>
      <c r="AG129" s="107"/>
      <c r="AH129" s="107"/>
    </row>
    <row r="130" spans="1:34" ht="18.75" customHeight="1" x14ac:dyDescent="0.25">
      <c r="A130" s="90" t="str">
        <f>Controles!$B$2</f>
        <v>RS</v>
      </c>
      <c r="B130" s="90">
        <f>Controles!$C$2</f>
        <v>10</v>
      </c>
      <c r="C130" s="91" t="s">
        <v>5393</v>
      </c>
      <c r="D130" s="63"/>
      <c r="E130" s="63"/>
      <c r="F130" s="64"/>
      <c r="G130" s="64"/>
      <c r="H130" s="92">
        <f t="shared" si="19"/>
        <v>0</v>
      </c>
      <c r="I130" s="64"/>
      <c r="J130" s="64"/>
      <c r="K130" s="64"/>
      <c r="L130" s="64"/>
      <c r="M130" s="64"/>
      <c r="N130" s="91">
        <f t="shared" ref="N130:N193" si="24">IF((J130-F130&lt;0),"ERRO",0)</f>
        <v>0</v>
      </c>
      <c r="O130" s="91">
        <f t="shared" ref="O130:O193" si="25">IF(AND(J130&gt;0,F130+G130=0),"VERIFICAR",0)</f>
        <v>0</v>
      </c>
      <c r="P130" s="91">
        <f t="shared" ref="P130:P193" si="26">IF(AND(G130=0,J130&gt;I130),"ERRO",0)</f>
        <v>0</v>
      </c>
      <c r="Q130" s="89">
        <f t="shared" ref="Q130:Q193" si="27">IF(AND(G130=0,K130&gt;J130),"ERRO",0)</f>
        <v>0</v>
      </c>
      <c r="R130" s="91">
        <f t="shared" ref="R130:R193" si="28">IF(K130&gt;0, IF(H130= 0, "ERRO",0),0)</f>
        <v>0</v>
      </c>
      <c r="S130" s="91">
        <f t="shared" ref="S130:S193" si="29">IF(L130&gt;0, IF(F130= 0, IF(G130=0, "ERRO",0),0),0)</f>
        <v>0</v>
      </c>
      <c r="T130" s="91">
        <f t="shared" ref="T130:T193" si="30">IF(M130&gt;0, IF(F130= 0, IF(G130=0, "ERRO",0),0),0)</f>
        <v>0</v>
      </c>
      <c r="U130" s="91">
        <f t="shared" si="23"/>
        <v>0</v>
      </c>
      <c r="V130" s="91" t="str">
        <f t="shared" si="20"/>
        <v>NÃO</v>
      </c>
      <c r="Y130" s="109">
        <f t="shared" si="21"/>
        <v>0</v>
      </c>
      <c r="AC130" s="106">
        <f t="shared" si="22"/>
        <v>0</v>
      </c>
      <c r="AD130" s="107" t="s">
        <v>36</v>
      </c>
      <c r="AE130" s="107" t="s">
        <v>197</v>
      </c>
      <c r="AF130" s="107">
        <v>1300144</v>
      </c>
      <c r="AG130" s="107"/>
      <c r="AH130" s="107"/>
    </row>
    <row r="131" spans="1:34" ht="18.75" customHeight="1" x14ac:dyDescent="0.25">
      <c r="A131" s="90" t="str">
        <f>Controles!$B$2</f>
        <v>RS</v>
      </c>
      <c r="B131" s="90">
        <f>Controles!$C$2</f>
        <v>10</v>
      </c>
      <c r="C131" s="91" t="s">
        <v>5393</v>
      </c>
      <c r="D131" s="63"/>
      <c r="E131" s="63"/>
      <c r="F131" s="64"/>
      <c r="G131" s="64"/>
      <c r="H131" s="92">
        <f t="shared" ref="H131:H194" si="31">SUM(F131:G131)</f>
        <v>0</v>
      </c>
      <c r="I131" s="64"/>
      <c r="J131" s="64"/>
      <c r="K131" s="64"/>
      <c r="L131" s="64"/>
      <c r="M131" s="64"/>
      <c r="N131" s="91">
        <f t="shared" si="24"/>
        <v>0</v>
      </c>
      <c r="O131" s="91">
        <f t="shared" si="25"/>
        <v>0</v>
      </c>
      <c r="P131" s="91">
        <f t="shared" si="26"/>
        <v>0</v>
      </c>
      <c r="Q131" s="89">
        <f t="shared" si="27"/>
        <v>0</v>
      </c>
      <c r="R131" s="91">
        <f t="shared" si="28"/>
        <v>0</v>
      </c>
      <c r="S131" s="91">
        <f t="shared" si="29"/>
        <v>0</v>
      </c>
      <c r="T131" s="91">
        <f t="shared" si="30"/>
        <v>0</v>
      </c>
      <c r="U131" s="91">
        <f t="shared" si="23"/>
        <v>0</v>
      </c>
      <c r="V131" s="91" t="str">
        <f t="shared" ref="V131:V194" si="32">IF(AND(N131=0,P131=0,Q131=0,T131=0,S131=0,R131=0), "NÃO", "SIM")</f>
        <v>NÃO</v>
      </c>
      <c r="Y131" s="109">
        <f t="shared" ref="Y131:Y194" si="33">IF(V131="Não",0,1)</f>
        <v>0</v>
      </c>
      <c r="AC131" s="106">
        <f t="shared" ref="AC131:AC194" si="34">IF(V131="NÃO",0,1)</f>
        <v>0</v>
      </c>
      <c r="AD131" s="107" t="s">
        <v>36</v>
      </c>
      <c r="AE131" s="107" t="s">
        <v>223</v>
      </c>
      <c r="AF131" s="107">
        <v>1300201</v>
      </c>
      <c r="AG131" s="107"/>
      <c r="AH131" s="107"/>
    </row>
    <row r="132" spans="1:34" ht="18.75" customHeight="1" x14ac:dyDescent="0.25">
      <c r="A132" s="90" t="str">
        <f>Controles!$B$2</f>
        <v>RS</v>
      </c>
      <c r="B132" s="90">
        <f>Controles!$C$2</f>
        <v>10</v>
      </c>
      <c r="C132" s="91" t="s">
        <v>5393</v>
      </c>
      <c r="D132" s="63"/>
      <c r="E132" s="63"/>
      <c r="F132" s="64"/>
      <c r="G132" s="64"/>
      <c r="H132" s="92">
        <f t="shared" si="31"/>
        <v>0</v>
      </c>
      <c r="I132" s="64"/>
      <c r="J132" s="64"/>
      <c r="K132" s="64"/>
      <c r="L132" s="64"/>
      <c r="M132" s="64"/>
      <c r="N132" s="91">
        <f t="shared" si="24"/>
        <v>0</v>
      </c>
      <c r="O132" s="91">
        <f t="shared" si="25"/>
        <v>0</v>
      </c>
      <c r="P132" s="91">
        <f t="shared" si="26"/>
        <v>0</v>
      </c>
      <c r="Q132" s="89">
        <f t="shared" si="27"/>
        <v>0</v>
      </c>
      <c r="R132" s="91">
        <f t="shared" si="28"/>
        <v>0</v>
      </c>
      <c r="S132" s="91">
        <f t="shared" si="29"/>
        <v>0</v>
      </c>
      <c r="T132" s="91">
        <f t="shared" si="30"/>
        <v>0</v>
      </c>
      <c r="U132" s="91">
        <f t="shared" si="23"/>
        <v>0</v>
      </c>
      <c r="V132" s="91" t="str">
        <f t="shared" si="32"/>
        <v>NÃO</v>
      </c>
      <c r="Y132" s="109">
        <f t="shared" si="33"/>
        <v>0</v>
      </c>
      <c r="AC132" s="106">
        <f t="shared" si="34"/>
        <v>0</v>
      </c>
      <c r="AD132" s="107" t="s">
        <v>36</v>
      </c>
      <c r="AE132" s="107" t="s">
        <v>247</v>
      </c>
      <c r="AF132" s="107">
        <v>1300300</v>
      </c>
      <c r="AG132" s="107"/>
      <c r="AH132" s="107"/>
    </row>
    <row r="133" spans="1:34" ht="18.75" customHeight="1" x14ac:dyDescent="0.25">
      <c r="A133" s="90" t="str">
        <f>Controles!$B$2</f>
        <v>RS</v>
      </c>
      <c r="B133" s="90">
        <f>Controles!$C$2</f>
        <v>10</v>
      </c>
      <c r="C133" s="91" t="s">
        <v>5393</v>
      </c>
      <c r="D133" s="63"/>
      <c r="E133" s="63"/>
      <c r="F133" s="64"/>
      <c r="G133" s="64"/>
      <c r="H133" s="92">
        <f t="shared" si="31"/>
        <v>0</v>
      </c>
      <c r="I133" s="64"/>
      <c r="J133" s="64"/>
      <c r="K133" s="64"/>
      <c r="L133" s="64"/>
      <c r="M133" s="64"/>
      <c r="N133" s="91">
        <f t="shared" si="24"/>
        <v>0</v>
      </c>
      <c r="O133" s="91">
        <f t="shared" si="25"/>
        <v>0</v>
      </c>
      <c r="P133" s="91">
        <f t="shared" si="26"/>
        <v>0</v>
      </c>
      <c r="Q133" s="89">
        <f t="shared" si="27"/>
        <v>0</v>
      </c>
      <c r="R133" s="91">
        <f t="shared" si="28"/>
        <v>0</v>
      </c>
      <c r="S133" s="91">
        <f t="shared" si="29"/>
        <v>0</v>
      </c>
      <c r="T133" s="91">
        <f t="shared" si="30"/>
        <v>0</v>
      </c>
      <c r="U133" s="91">
        <f t="shared" ref="U133:U196" si="35">IF(M133+L133+K133&gt;I133,"VERIFICAR",0)</f>
        <v>0</v>
      </c>
      <c r="V133" s="91" t="str">
        <f t="shared" si="32"/>
        <v>NÃO</v>
      </c>
      <c r="Y133" s="109">
        <f t="shared" si="33"/>
        <v>0</v>
      </c>
      <c r="AC133" s="106">
        <f t="shared" si="34"/>
        <v>0</v>
      </c>
      <c r="AD133" s="107" t="s">
        <v>36</v>
      </c>
      <c r="AE133" s="107" t="s">
        <v>272</v>
      </c>
      <c r="AF133" s="107">
        <v>1300409</v>
      </c>
      <c r="AG133" s="107"/>
      <c r="AH133" s="107"/>
    </row>
    <row r="134" spans="1:34" ht="18.75" customHeight="1" x14ac:dyDescent="0.25">
      <c r="A134" s="90" t="str">
        <f>Controles!$B$2</f>
        <v>RS</v>
      </c>
      <c r="B134" s="90">
        <f>Controles!$C$2</f>
        <v>10</v>
      </c>
      <c r="C134" s="91" t="s">
        <v>5393</v>
      </c>
      <c r="D134" s="63"/>
      <c r="E134" s="63"/>
      <c r="F134" s="64"/>
      <c r="G134" s="64"/>
      <c r="H134" s="92">
        <f t="shared" si="31"/>
        <v>0</v>
      </c>
      <c r="I134" s="64"/>
      <c r="J134" s="64"/>
      <c r="K134" s="64"/>
      <c r="L134" s="64"/>
      <c r="M134" s="64"/>
      <c r="N134" s="91">
        <f t="shared" si="24"/>
        <v>0</v>
      </c>
      <c r="O134" s="91">
        <f t="shared" si="25"/>
        <v>0</v>
      </c>
      <c r="P134" s="91">
        <f t="shared" si="26"/>
        <v>0</v>
      </c>
      <c r="Q134" s="89">
        <f t="shared" si="27"/>
        <v>0</v>
      </c>
      <c r="R134" s="91">
        <f t="shared" si="28"/>
        <v>0</v>
      </c>
      <c r="S134" s="91">
        <f t="shared" si="29"/>
        <v>0</v>
      </c>
      <c r="T134" s="91">
        <f t="shared" si="30"/>
        <v>0</v>
      </c>
      <c r="U134" s="91">
        <f t="shared" si="35"/>
        <v>0</v>
      </c>
      <c r="V134" s="91" t="str">
        <f t="shared" si="32"/>
        <v>NÃO</v>
      </c>
      <c r="Y134" s="109">
        <f t="shared" si="33"/>
        <v>0</v>
      </c>
      <c r="AC134" s="106">
        <f t="shared" si="34"/>
        <v>0</v>
      </c>
      <c r="AD134" s="107" t="s">
        <v>36</v>
      </c>
      <c r="AE134" s="107" t="s">
        <v>298</v>
      </c>
      <c r="AF134" s="107">
        <v>1300508</v>
      </c>
      <c r="AG134" s="107"/>
      <c r="AH134" s="107"/>
    </row>
    <row r="135" spans="1:34" ht="18.75" customHeight="1" x14ac:dyDescent="0.25">
      <c r="A135" s="90" t="str">
        <f>Controles!$B$2</f>
        <v>RS</v>
      </c>
      <c r="B135" s="90">
        <f>Controles!$C$2</f>
        <v>10</v>
      </c>
      <c r="C135" s="91" t="s">
        <v>5393</v>
      </c>
      <c r="D135" s="63"/>
      <c r="E135" s="63"/>
      <c r="F135" s="64"/>
      <c r="G135" s="64"/>
      <c r="H135" s="92">
        <f t="shared" si="31"/>
        <v>0</v>
      </c>
      <c r="I135" s="64"/>
      <c r="J135" s="64"/>
      <c r="K135" s="64"/>
      <c r="L135" s="64"/>
      <c r="M135" s="64"/>
      <c r="N135" s="91">
        <f t="shared" si="24"/>
        <v>0</v>
      </c>
      <c r="O135" s="91">
        <f t="shared" si="25"/>
        <v>0</v>
      </c>
      <c r="P135" s="91">
        <f t="shared" si="26"/>
        <v>0</v>
      </c>
      <c r="Q135" s="89">
        <f t="shared" si="27"/>
        <v>0</v>
      </c>
      <c r="R135" s="91">
        <f t="shared" si="28"/>
        <v>0</v>
      </c>
      <c r="S135" s="91">
        <f t="shared" si="29"/>
        <v>0</v>
      </c>
      <c r="T135" s="91">
        <f t="shared" si="30"/>
        <v>0</v>
      </c>
      <c r="U135" s="91">
        <f t="shared" si="35"/>
        <v>0</v>
      </c>
      <c r="V135" s="91" t="str">
        <f t="shared" si="32"/>
        <v>NÃO</v>
      </c>
      <c r="Y135" s="109">
        <f t="shared" si="33"/>
        <v>0</v>
      </c>
      <c r="AC135" s="106">
        <f t="shared" si="34"/>
        <v>0</v>
      </c>
      <c r="AD135" s="107" t="s">
        <v>36</v>
      </c>
      <c r="AE135" s="107" t="s">
        <v>324</v>
      </c>
      <c r="AF135" s="107">
        <v>1300607</v>
      </c>
      <c r="AG135" s="107"/>
      <c r="AH135" s="107"/>
    </row>
    <row r="136" spans="1:34" ht="18.75" customHeight="1" x14ac:dyDescent="0.25">
      <c r="A136" s="90" t="str">
        <f>Controles!$B$2</f>
        <v>RS</v>
      </c>
      <c r="B136" s="90">
        <f>Controles!$C$2</f>
        <v>10</v>
      </c>
      <c r="C136" s="91" t="s">
        <v>5393</v>
      </c>
      <c r="D136" s="63"/>
      <c r="E136" s="63"/>
      <c r="F136" s="64"/>
      <c r="G136" s="64"/>
      <c r="H136" s="92">
        <f t="shared" si="31"/>
        <v>0</v>
      </c>
      <c r="I136" s="64"/>
      <c r="J136" s="64"/>
      <c r="K136" s="64"/>
      <c r="L136" s="64"/>
      <c r="M136" s="64"/>
      <c r="N136" s="91">
        <f t="shared" si="24"/>
        <v>0</v>
      </c>
      <c r="O136" s="91">
        <f t="shared" si="25"/>
        <v>0</v>
      </c>
      <c r="P136" s="91">
        <f t="shared" si="26"/>
        <v>0</v>
      </c>
      <c r="Q136" s="89">
        <f t="shared" si="27"/>
        <v>0</v>
      </c>
      <c r="R136" s="91">
        <f t="shared" si="28"/>
        <v>0</v>
      </c>
      <c r="S136" s="91">
        <f t="shared" si="29"/>
        <v>0</v>
      </c>
      <c r="T136" s="91">
        <f t="shared" si="30"/>
        <v>0</v>
      </c>
      <c r="U136" s="91">
        <f t="shared" si="35"/>
        <v>0</v>
      </c>
      <c r="V136" s="91" t="str">
        <f t="shared" si="32"/>
        <v>NÃO</v>
      </c>
      <c r="Y136" s="109">
        <f t="shared" si="33"/>
        <v>0</v>
      </c>
      <c r="AC136" s="106">
        <f t="shared" si="34"/>
        <v>0</v>
      </c>
      <c r="AD136" s="107" t="s">
        <v>36</v>
      </c>
      <c r="AE136" s="107" t="s">
        <v>349</v>
      </c>
      <c r="AF136" s="107">
        <v>1300631</v>
      </c>
      <c r="AG136" s="107"/>
      <c r="AH136" s="107"/>
    </row>
    <row r="137" spans="1:34" ht="18.75" customHeight="1" x14ac:dyDescent="0.25">
      <c r="A137" s="90" t="str">
        <f>Controles!$B$2</f>
        <v>RS</v>
      </c>
      <c r="B137" s="90">
        <f>Controles!$C$2</f>
        <v>10</v>
      </c>
      <c r="C137" s="91" t="s">
        <v>5393</v>
      </c>
      <c r="D137" s="63"/>
      <c r="E137" s="63"/>
      <c r="F137" s="64"/>
      <c r="G137" s="64"/>
      <c r="H137" s="92">
        <f t="shared" si="31"/>
        <v>0</v>
      </c>
      <c r="I137" s="64"/>
      <c r="J137" s="64"/>
      <c r="K137" s="64"/>
      <c r="L137" s="64"/>
      <c r="M137" s="64"/>
      <c r="N137" s="91">
        <f t="shared" si="24"/>
        <v>0</v>
      </c>
      <c r="O137" s="91">
        <f t="shared" si="25"/>
        <v>0</v>
      </c>
      <c r="P137" s="91">
        <f t="shared" si="26"/>
        <v>0</v>
      </c>
      <c r="Q137" s="89">
        <f t="shared" si="27"/>
        <v>0</v>
      </c>
      <c r="R137" s="91">
        <f t="shared" si="28"/>
        <v>0</v>
      </c>
      <c r="S137" s="91">
        <f t="shared" si="29"/>
        <v>0</v>
      </c>
      <c r="T137" s="91">
        <f t="shared" si="30"/>
        <v>0</v>
      </c>
      <c r="U137" s="91">
        <f t="shared" si="35"/>
        <v>0</v>
      </c>
      <c r="V137" s="91" t="str">
        <f t="shared" si="32"/>
        <v>NÃO</v>
      </c>
      <c r="Y137" s="109">
        <f t="shared" si="33"/>
        <v>0</v>
      </c>
      <c r="AC137" s="106">
        <f t="shared" si="34"/>
        <v>0</v>
      </c>
      <c r="AD137" s="107" t="s">
        <v>36</v>
      </c>
      <c r="AE137" s="107" t="s">
        <v>373</v>
      </c>
      <c r="AF137" s="107">
        <v>1300680</v>
      </c>
      <c r="AG137" s="107"/>
      <c r="AH137" s="107"/>
    </row>
    <row r="138" spans="1:34" ht="18.75" customHeight="1" x14ac:dyDescent="0.25">
      <c r="A138" s="90" t="str">
        <f>Controles!$B$2</f>
        <v>RS</v>
      </c>
      <c r="B138" s="90">
        <f>Controles!$C$2</f>
        <v>10</v>
      </c>
      <c r="C138" s="91" t="s">
        <v>5393</v>
      </c>
      <c r="D138" s="63"/>
      <c r="E138" s="63"/>
      <c r="F138" s="64"/>
      <c r="G138" s="64"/>
      <c r="H138" s="92">
        <f t="shared" si="31"/>
        <v>0</v>
      </c>
      <c r="I138" s="64"/>
      <c r="J138" s="64"/>
      <c r="K138" s="64"/>
      <c r="L138" s="64"/>
      <c r="M138" s="64"/>
      <c r="N138" s="91">
        <f t="shared" si="24"/>
        <v>0</v>
      </c>
      <c r="O138" s="91">
        <f t="shared" si="25"/>
        <v>0</v>
      </c>
      <c r="P138" s="91">
        <f t="shared" si="26"/>
        <v>0</v>
      </c>
      <c r="Q138" s="89">
        <f t="shared" si="27"/>
        <v>0</v>
      </c>
      <c r="R138" s="91">
        <f t="shared" si="28"/>
        <v>0</v>
      </c>
      <c r="S138" s="91">
        <f t="shared" si="29"/>
        <v>0</v>
      </c>
      <c r="T138" s="91">
        <f t="shared" si="30"/>
        <v>0</v>
      </c>
      <c r="U138" s="91">
        <f t="shared" si="35"/>
        <v>0</v>
      </c>
      <c r="V138" s="91" t="str">
        <f t="shared" si="32"/>
        <v>NÃO</v>
      </c>
      <c r="Y138" s="109">
        <f t="shared" si="33"/>
        <v>0</v>
      </c>
      <c r="AC138" s="106">
        <f t="shared" si="34"/>
        <v>0</v>
      </c>
      <c r="AD138" s="107" t="s">
        <v>36</v>
      </c>
      <c r="AE138" s="107" t="s">
        <v>398</v>
      </c>
      <c r="AF138" s="107">
        <v>1300706</v>
      </c>
      <c r="AG138" s="107"/>
      <c r="AH138" s="107"/>
    </row>
    <row r="139" spans="1:34" ht="18.75" customHeight="1" x14ac:dyDescent="0.25">
      <c r="A139" s="90" t="str">
        <f>Controles!$B$2</f>
        <v>RS</v>
      </c>
      <c r="B139" s="90">
        <f>Controles!$C$2</f>
        <v>10</v>
      </c>
      <c r="C139" s="91" t="s">
        <v>5393</v>
      </c>
      <c r="D139" s="63"/>
      <c r="E139" s="63"/>
      <c r="F139" s="64"/>
      <c r="G139" s="64"/>
      <c r="H139" s="92">
        <f t="shared" si="31"/>
        <v>0</v>
      </c>
      <c r="I139" s="64"/>
      <c r="J139" s="64"/>
      <c r="K139" s="64"/>
      <c r="L139" s="64"/>
      <c r="M139" s="64"/>
      <c r="N139" s="91">
        <f t="shared" si="24"/>
        <v>0</v>
      </c>
      <c r="O139" s="91">
        <f t="shared" si="25"/>
        <v>0</v>
      </c>
      <c r="P139" s="91">
        <f t="shared" si="26"/>
        <v>0</v>
      </c>
      <c r="Q139" s="89">
        <f t="shared" si="27"/>
        <v>0</v>
      </c>
      <c r="R139" s="91">
        <f t="shared" si="28"/>
        <v>0</v>
      </c>
      <c r="S139" s="91">
        <f t="shared" si="29"/>
        <v>0</v>
      </c>
      <c r="T139" s="91">
        <f t="shared" si="30"/>
        <v>0</v>
      </c>
      <c r="U139" s="91">
        <f t="shared" si="35"/>
        <v>0</v>
      </c>
      <c r="V139" s="91" t="str">
        <f t="shared" si="32"/>
        <v>NÃO</v>
      </c>
      <c r="Y139" s="109">
        <f t="shared" si="33"/>
        <v>0</v>
      </c>
      <c r="AC139" s="106">
        <f t="shared" si="34"/>
        <v>0</v>
      </c>
      <c r="AD139" s="107" t="s">
        <v>36</v>
      </c>
      <c r="AE139" s="107" t="s">
        <v>423</v>
      </c>
      <c r="AF139" s="107">
        <v>1300805</v>
      </c>
      <c r="AG139" s="107"/>
      <c r="AH139" s="107"/>
    </row>
    <row r="140" spans="1:34" ht="18.75" customHeight="1" x14ac:dyDescent="0.25">
      <c r="A140" s="90" t="str">
        <f>Controles!$B$2</f>
        <v>RS</v>
      </c>
      <c r="B140" s="90">
        <f>Controles!$C$2</f>
        <v>10</v>
      </c>
      <c r="C140" s="91" t="s">
        <v>5393</v>
      </c>
      <c r="D140" s="63"/>
      <c r="E140" s="63"/>
      <c r="F140" s="64"/>
      <c r="G140" s="64"/>
      <c r="H140" s="92">
        <f t="shared" si="31"/>
        <v>0</v>
      </c>
      <c r="I140" s="64"/>
      <c r="J140" s="64"/>
      <c r="K140" s="64"/>
      <c r="L140" s="64"/>
      <c r="M140" s="64"/>
      <c r="N140" s="91">
        <f t="shared" si="24"/>
        <v>0</v>
      </c>
      <c r="O140" s="91">
        <f t="shared" si="25"/>
        <v>0</v>
      </c>
      <c r="P140" s="91">
        <f t="shared" si="26"/>
        <v>0</v>
      </c>
      <c r="Q140" s="89">
        <f t="shared" si="27"/>
        <v>0</v>
      </c>
      <c r="R140" s="91">
        <f t="shared" si="28"/>
        <v>0</v>
      </c>
      <c r="S140" s="91">
        <f t="shared" si="29"/>
        <v>0</v>
      </c>
      <c r="T140" s="91">
        <f t="shared" si="30"/>
        <v>0</v>
      </c>
      <c r="U140" s="91">
        <f t="shared" si="35"/>
        <v>0</v>
      </c>
      <c r="V140" s="91" t="str">
        <f t="shared" si="32"/>
        <v>NÃO</v>
      </c>
      <c r="Y140" s="109">
        <f t="shared" si="33"/>
        <v>0</v>
      </c>
      <c r="AC140" s="106">
        <f t="shared" si="34"/>
        <v>0</v>
      </c>
      <c r="AD140" s="107" t="s">
        <v>36</v>
      </c>
      <c r="AE140" s="107" t="s">
        <v>449</v>
      </c>
      <c r="AF140" s="107">
        <v>1300839</v>
      </c>
      <c r="AG140" s="107"/>
      <c r="AH140" s="107"/>
    </row>
    <row r="141" spans="1:34" ht="18.75" customHeight="1" x14ac:dyDescent="0.25">
      <c r="A141" s="90" t="str">
        <f>Controles!$B$2</f>
        <v>RS</v>
      </c>
      <c r="B141" s="90">
        <f>Controles!$C$2</f>
        <v>10</v>
      </c>
      <c r="C141" s="91" t="s">
        <v>5393</v>
      </c>
      <c r="D141" s="63"/>
      <c r="E141" s="63"/>
      <c r="F141" s="64"/>
      <c r="G141" s="64"/>
      <c r="H141" s="92">
        <f t="shared" si="31"/>
        <v>0</v>
      </c>
      <c r="I141" s="64"/>
      <c r="J141" s="64"/>
      <c r="K141" s="64"/>
      <c r="L141" s="64"/>
      <c r="M141" s="64"/>
      <c r="N141" s="91">
        <f t="shared" si="24"/>
        <v>0</v>
      </c>
      <c r="O141" s="91">
        <f t="shared" si="25"/>
        <v>0</v>
      </c>
      <c r="P141" s="91">
        <f t="shared" si="26"/>
        <v>0</v>
      </c>
      <c r="Q141" s="89">
        <f t="shared" si="27"/>
        <v>0</v>
      </c>
      <c r="R141" s="91">
        <f t="shared" si="28"/>
        <v>0</v>
      </c>
      <c r="S141" s="91">
        <f t="shared" si="29"/>
        <v>0</v>
      </c>
      <c r="T141" s="91">
        <f t="shared" si="30"/>
        <v>0</v>
      </c>
      <c r="U141" s="91">
        <f t="shared" si="35"/>
        <v>0</v>
      </c>
      <c r="V141" s="91" t="str">
        <f t="shared" si="32"/>
        <v>NÃO</v>
      </c>
      <c r="Y141" s="109">
        <f t="shared" si="33"/>
        <v>0</v>
      </c>
      <c r="AC141" s="106">
        <f t="shared" si="34"/>
        <v>0</v>
      </c>
      <c r="AD141" s="107" t="s">
        <v>36</v>
      </c>
      <c r="AE141" s="107" t="s">
        <v>474</v>
      </c>
      <c r="AF141" s="107">
        <v>1300904</v>
      </c>
      <c r="AG141" s="107"/>
      <c r="AH141" s="107"/>
    </row>
    <row r="142" spans="1:34" ht="18.75" customHeight="1" x14ac:dyDescent="0.25">
      <c r="A142" s="90" t="str">
        <f>Controles!$B$2</f>
        <v>RS</v>
      </c>
      <c r="B142" s="90">
        <f>Controles!$C$2</f>
        <v>10</v>
      </c>
      <c r="C142" s="91" t="s">
        <v>5393</v>
      </c>
      <c r="D142" s="63"/>
      <c r="E142" s="63"/>
      <c r="F142" s="64"/>
      <c r="G142" s="64"/>
      <c r="H142" s="92">
        <f t="shared" si="31"/>
        <v>0</v>
      </c>
      <c r="I142" s="64"/>
      <c r="J142" s="64"/>
      <c r="K142" s="64"/>
      <c r="L142" s="64"/>
      <c r="M142" s="64"/>
      <c r="N142" s="91">
        <f t="shared" si="24"/>
        <v>0</v>
      </c>
      <c r="O142" s="91">
        <f t="shared" si="25"/>
        <v>0</v>
      </c>
      <c r="P142" s="91">
        <f t="shared" si="26"/>
        <v>0</v>
      </c>
      <c r="Q142" s="89">
        <f t="shared" si="27"/>
        <v>0</v>
      </c>
      <c r="R142" s="91">
        <f t="shared" si="28"/>
        <v>0</v>
      </c>
      <c r="S142" s="91">
        <f t="shared" si="29"/>
        <v>0</v>
      </c>
      <c r="T142" s="91">
        <f t="shared" si="30"/>
        <v>0</v>
      </c>
      <c r="U142" s="91">
        <f t="shared" si="35"/>
        <v>0</v>
      </c>
      <c r="V142" s="91" t="str">
        <f t="shared" si="32"/>
        <v>NÃO</v>
      </c>
      <c r="Y142" s="109">
        <f t="shared" si="33"/>
        <v>0</v>
      </c>
      <c r="AC142" s="106">
        <f t="shared" si="34"/>
        <v>0</v>
      </c>
      <c r="AD142" s="107" t="s">
        <v>36</v>
      </c>
      <c r="AE142" s="107" t="s">
        <v>498</v>
      </c>
      <c r="AF142" s="107">
        <v>1301001</v>
      </c>
      <c r="AG142" s="107"/>
      <c r="AH142" s="107"/>
    </row>
    <row r="143" spans="1:34" ht="18.75" customHeight="1" x14ac:dyDescent="0.25">
      <c r="A143" s="90" t="str">
        <f>Controles!$B$2</f>
        <v>RS</v>
      </c>
      <c r="B143" s="90">
        <f>Controles!$C$2</f>
        <v>10</v>
      </c>
      <c r="C143" s="91" t="s">
        <v>5393</v>
      </c>
      <c r="D143" s="63"/>
      <c r="E143" s="63"/>
      <c r="F143" s="64"/>
      <c r="G143" s="64"/>
      <c r="H143" s="92">
        <f t="shared" si="31"/>
        <v>0</v>
      </c>
      <c r="I143" s="64"/>
      <c r="J143" s="64"/>
      <c r="K143" s="64"/>
      <c r="L143" s="64"/>
      <c r="M143" s="64"/>
      <c r="N143" s="91">
        <f t="shared" si="24"/>
        <v>0</v>
      </c>
      <c r="O143" s="91">
        <f t="shared" si="25"/>
        <v>0</v>
      </c>
      <c r="P143" s="91">
        <f t="shared" si="26"/>
        <v>0</v>
      </c>
      <c r="Q143" s="89">
        <f t="shared" si="27"/>
        <v>0</v>
      </c>
      <c r="R143" s="91">
        <f t="shared" si="28"/>
        <v>0</v>
      </c>
      <c r="S143" s="91">
        <f t="shared" si="29"/>
        <v>0</v>
      </c>
      <c r="T143" s="91">
        <f t="shared" si="30"/>
        <v>0</v>
      </c>
      <c r="U143" s="91">
        <f t="shared" si="35"/>
        <v>0</v>
      </c>
      <c r="V143" s="91" t="str">
        <f t="shared" si="32"/>
        <v>NÃO</v>
      </c>
      <c r="Y143" s="109">
        <f t="shared" si="33"/>
        <v>0</v>
      </c>
      <c r="AC143" s="106">
        <f t="shared" si="34"/>
        <v>0</v>
      </c>
      <c r="AD143" s="107" t="s">
        <v>36</v>
      </c>
      <c r="AE143" s="107" t="s">
        <v>521</v>
      </c>
      <c r="AF143" s="107">
        <v>1301100</v>
      </c>
      <c r="AG143" s="107"/>
      <c r="AH143" s="107"/>
    </row>
    <row r="144" spans="1:34" ht="18.75" customHeight="1" x14ac:dyDescent="0.25">
      <c r="A144" s="90" t="str">
        <f>Controles!$B$2</f>
        <v>RS</v>
      </c>
      <c r="B144" s="90">
        <f>Controles!$C$2</f>
        <v>10</v>
      </c>
      <c r="C144" s="91" t="s">
        <v>5393</v>
      </c>
      <c r="D144" s="63"/>
      <c r="E144" s="63"/>
      <c r="F144" s="64"/>
      <c r="G144" s="64"/>
      <c r="H144" s="92">
        <f t="shared" si="31"/>
        <v>0</v>
      </c>
      <c r="I144" s="64"/>
      <c r="J144" s="64"/>
      <c r="K144" s="64"/>
      <c r="L144" s="64"/>
      <c r="M144" s="64"/>
      <c r="N144" s="91">
        <f t="shared" si="24"/>
        <v>0</v>
      </c>
      <c r="O144" s="91">
        <f t="shared" si="25"/>
        <v>0</v>
      </c>
      <c r="P144" s="91">
        <f t="shared" si="26"/>
        <v>0</v>
      </c>
      <c r="Q144" s="89">
        <f t="shared" si="27"/>
        <v>0</v>
      </c>
      <c r="R144" s="91">
        <f t="shared" si="28"/>
        <v>0</v>
      </c>
      <c r="S144" s="91">
        <f t="shared" si="29"/>
        <v>0</v>
      </c>
      <c r="T144" s="91">
        <f t="shared" si="30"/>
        <v>0</v>
      </c>
      <c r="U144" s="91">
        <f t="shared" si="35"/>
        <v>0</v>
      </c>
      <c r="V144" s="91" t="str">
        <f t="shared" si="32"/>
        <v>NÃO</v>
      </c>
      <c r="Y144" s="109">
        <f t="shared" si="33"/>
        <v>0</v>
      </c>
      <c r="AC144" s="106">
        <f t="shared" si="34"/>
        <v>0</v>
      </c>
      <c r="AD144" s="107" t="s">
        <v>36</v>
      </c>
      <c r="AE144" s="107" t="s">
        <v>545</v>
      </c>
      <c r="AF144" s="107">
        <v>1301159</v>
      </c>
      <c r="AG144" s="107"/>
      <c r="AH144" s="107"/>
    </row>
    <row r="145" spans="1:34" ht="18.75" customHeight="1" x14ac:dyDescent="0.25">
      <c r="A145" s="90" t="str">
        <f>Controles!$B$2</f>
        <v>RS</v>
      </c>
      <c r="B145" s="90">
        <f>Controles!$C$2</f>
        <v>10</v>
      </c>
      <c r="C145" s="91" t="s">
        <v>5393</v>
      </c>
      <c r="D145" s="63"/>
      <c r="E145" s="63"/>
      <c r="F145" s="64"/>
      <c r="G145" s="64"/>
      <c r="H145" s="92">
        <f t="shared" si="31"/>
        <v>0</v>
      </c>
      <c r="I145" s="64"/>
      <c r="J145" s="64"/>
      <c r="K145" s="64"/>
      <c r="L145" s="64"/>
      <c r="M145" s="64"/>
      <c r="N145" s="91">
        <f t="shared" si="24"/>
        <v>0</v>
      </c>
      <c r="O145" s="91">
        <f t="shared" si="25"/>
        <v>0</v>
      </c>
      <c r="P145" s="91">
        <f t="shared" si="26"/>
        <v>0</v>
      </c>
      <c r="Q145" s="89">
        <f t="shared" si="27"/>
        <v>0</v>
      </c>
      <c r="R145" s="91">
        <f t="shared" si="28"/>
        <v>0</v>
      </c>
      <c r="S145" s="91">
        <f t="shared" si="29"/>
        <v>0</v>
      </c>
      <c r="T145" s="91">
        <f t="shared" si="30"/>
        <v>0</v>
      </c>
      <c r="U145" s="91">
        <f t="shared" si="35"/>
        <v>0</v>
      </c>
      <c r="V145" s="91" t="str">
        <f t="shared" si="32"/>
        <v>NÃO</v>
      </c>
      <c r="Y145" s="109">
        <f t="shared" si="33"/>
        <v>0</v>
      </c>
      <c r="AC145" s="106">
        <f t="shared" si="34"/>
        <v>0</v>
      </c>
      <c r="AD145" s="107" t="s">
        <v>36</v>
      </c>
      <c r="AE145" s="107" t="s">
        <v>568</v>
      </c>
      <c r="AF145" s="107">
        <v>1301209</v>
      </c>
      <c r="AG145" s="107"/>
      <c r="AH145" s="107"/>
    </row>
    <row r="146" spans="1:34" ht="18.75" customHeight="1" x14ac:dyDescent="0.25">
      <c r="A146" s="90" t="str">
        <f>Controles!$B$2</f>
        <v>RS</v>
      </c>
      <c r="B146" s="90">
        <f>Controles!$C$2</f>
        <v>10</v>
      </c>
      <c r="C146" s="91" t="s">
        <v>5393</v>
      </c>
      <c r="D146" s="63"/>
      <c r="E146" s="63"/>
      <c r="F146" s="64"/>
      <c r="G146" s="64"/>
      <c r="H146" s="92">
        <f t="shared" si="31"/>
        <v>0</v>
      </c>
      <c r="I146" s="64"/>
      <c r="J146" s="64"/>
      <c r="K146" s="64"/>
      <c r="L146" s="64"/>
      <c r="M146" s="64"/>
      <c r="N146" s="91">
        <f t="shared" si="24"/>
        <v>0</v>
      </c>
      <c r="O146" s="91">
        <f t="shared" si="25"/>
        <v>0</v>
      </c>
      <c r="P146" s="91">
        <f t="shared" si="26"/>
        <v>0</v>
      </c>
      <c r="Q146" s="89">
        <f t="shared" si="27"/>
        <v>0</v>
      </c>
      <c r="R146" s="91">
        <f t="shared" si="28"/>
        <v>0</v>
      </c>
      <c r="S146" s="91">
        <f t="shared" si="29"/>
        <v>0</v>
      </c>
      <c r="T146" s="91">
        <f t="shared" si="30"/>
        <v>0</v>
      </c>
      <c r="U146" s="91">
        <f t="shared" si="35"/>
        <v>0</v>
      </c>
      <c r="V146" s="91" t="str">
        <f t="shared" si="32"/>
        <v>NÃO</v>
      </c>
      <c r="Y146" s="109">
        <f t="shared" si="33"/>
        <v>0</v>
      </c>
      <c r="AC146" s="106">
        <f t="shared" si="34"/>
        <v>0</v>
      </c>
      <c r="AD146" s="107" t="s">
        <v>36</v>
      </c>
      <c r="AE146" s="107" t="s">
        <v>591</v>
      </c>
      <c r="AF146" s="107">
        <v>1301308</v>
      </c>
      <c r="AG146" s="107"/>
      <c r="AH146" s="107"/>
    </row>
    <row r="147" spans="1:34" ht="18.75" customHeight="1" x14ac:dyDescent="0.25">
      <c r="A147" s="90" t="str">
        <f>Controles!$B$2</f>
        <v>RS</v>
      </c>
      <c r="B147" s="90">
        <f>Controles!$C$2</f>
        <v>10</v>
      </c>
      <c r="C147" s="91" t="s">
        <v>5393</v>
      </c>
      <c r="D147" s="63"/>
      <c r="E147" s="63"/>
      <c r="F147" s="64"/>
      <c r="G147" s="64"/>
      <c r="H147" s="92">
        <f t="shared" si="31"/>
        <v>0</v>
      </c>
      <c r="I147" s="64"/>
      <c r="J147" s="64"/>
      <c r="K147" s="64"/>
      <c r="L147" s="64"/>
      <c r="M147" s="64"/>
      <c r="N147" s="91">
        <f t="shared" si="24"/>
        <v>0</v>
      </c>
      <c r="O147" s="91">
        <f t="shared" si="25"/>
        <v>0</v>
      </c>
      <c r="P147" s="91">
        <f t="shared" si="26"/>
        <v>0</v>
      </c>
      <c r="Q147" s="89">
        <f t="shared" si="27"/>
        <v>0</v>
      </c>
      <c r="R147" s="91">
        <f t="shared" si="28"/>
        <v>0</v>
      </c>
      <c r="S147" s="91">
        <f t="shared" si="29"/>
        <v>0</v>
      </c>
      <c r="T147" s="91">
        <f t="shared" si="30"/>
        <v>0</v>
      </c>
      <c r="U147" s="91">
        <f t="shared" si="35"/>
        <v>0</v>
      </c>
      <c r="V147" s="91" t="str">
        <f t="shared" si="32"/>
        <v>NÃO</v>
      </c>
      <c r="Y147" s="109">
        <f t="shared" si="33"/>
        <v>0</v>
      </c>
      <c r="AC147" s="106">
        <f t="shared" si="34"/>
        <v>0</v>
      </c>
      <c r="AD147" s="107" t="s">
        <v>36</v>
      </c>
      <c r="AE147" s="107" t="s">
        <v>614</v>
      </c>
      <c r="AF147" s="107">
        <v>1301407</v>
      </c>
      <c r="AG147" s="107"/>
      <c r="AH147" s="107"/>
    </row>
    <row r="148" spans="1:34" ht="18.75" customHeight="1" x14ac:dyDescent="0.25">
      <c r="A148" s="90" t="str">
        <f>Controles!$B$2</f>
        <v>RS</v>
      </c>
      <c r="B148" s="90">
        <f>Controles!$C$2</f>
        <v>10</v>
      </c>
      <c r="C148" s="91" t="s">
        <v>5393</v>
      </c>
      <c r="D148" s="63"/>
      <c r="E148" s="63"/>
      <c r="F148" s="64"/>
      <c r="G148" s="64"/>
      <c r="H148" s="92">
        <f t="shared" si="31"/>
        <v>0</v>
      </c>
      <c r="I148" s="64"/>
      <c r="J148" s="64"/>
      <c r="K148" s="64"/>
      <c r="L148" s="64"/>
      <c r="M148" s="64"/>
      <c r="N148" s="91">
        <f t="shared" si="24"/>
        <v>0</v>
      </c>
      <c r="O148" s="91">
        <f t="shared" si="25"/>
        <v>0</v>
      </c>
      <c r="P148" s="91">
        <f t="shared" si="26"/>
        <v>0</v>
      </c>
      <c r="Q148" s="89">
        <f t="shared" si="27"/>
        <v>0</v>
      </c>
      <c r="R148" s="91">
        <f t="shared" si="28"/>
        <v>0</v>
      </c>
      <c r="S148" s="91">
        <f t="shared" si="29"/>
        <v>0</v>
      </c>
      <c r="T148" s="91">
        <f t="shared" si="30"/>
        <v>0</v>
      </c>
      <c r="U148" s="91">
        <f t="shared" si="35"/>
        <v>0</v>
      </c>
      <c r="V148" s="91" t="str">
        <f t="shared" si="32"/>
        <v>NÃO</v>
      </c>
      <c r="Y148" s="109">
        <f t="shared" si="33"/>
        <v>0</v>
      </c>
      <c r="AC148" s="106">
        <f t="shared" si="34"/>
        <v>0</v>
      </c>
      <c r="AD148" s="107" t="s">
        <v>36</v>
      </c>
      <c r="AE148" s="107" t="s">
        <v>635</v>
      </c>
      <c r="AF148" s="107">
        <v>1301506</v>
      </c>
      <c r="AG148" s="107"/>
      <c r="AH148" s="107"/>
    </row>
    <row r="149" spans="1:34" ht="18.75" customHeight="1" x14ac:dyDescent="0.25">
      <c r="A149" s="90" t="str">
        <f>Controles!$B$2</f>
        <v>RS</v>
      </c>
      <c r="B149" s="90">
        <f>Controles!$C$2</f>
        <v>10</v>
      </c>
      <c r="C149" s="91" t="s">
        <v>5393</v>
      </c>
      <c r="D149" s="63"/>
      <c r="E149" s="63"/>
      <c r="F149" s="64"/>
      <c r="G149" s="64"/>
      <c r="H149" s="92">
        <f t="shared" si="31"/>
        <v>0</v>
      </c>
      <c r="I149" s="64"/>
      <c r="J149" s="64"/>
      <c r="K149" s="64"/>
      <c r="L149" s="64"/>
      <c r="M149" s="64"/>
      <c r="N149" s="91">
        <f t="shared" si="24"/>
        <v>0</v>
      </c>
      <c r="O149" s="91">
        <f t="shared" si="25"/>
        <v>0</v>
      </c>
      <c r="P149" s="91">
        <f t="shared" si="26"/>
        <v>0</v>
      </c>
      <c r="Q149" s="89">
        <f t="shared" si="27"/>
        <v>0</v>
      </c>
      <c r="R149" s="91">
        <f t="shared" si="28"/>
        <v>0</v>
      </c>
      <c r="S149" s="91">
        <f t="shared" si="29"/>
        <v>0</v>
      </c>
      <c r="T149" s="91">
        <f t="shared" si="30"/>
        <v>0</v>
      </c>
      <c r="U149" s="91">
        <f t="shared" si="35"/>
        <v>0</v>
      </c>
      <c r="V149" s="91" t="str">
        <f t="shared" si="32"/>
        <v>NÃO</v>
      </c>
      <c r="Y149" s="109">
        <f t="shared" si="33"/>
        <v>0</v>
      </c>
      <c r="AC149" s="106">
        <f t="shared" si="34"/>
        <v>0</v>
      </c>
      <c r="AD149" s="107" t="s">
        <v>36</v>
      </c>
      <c r="AE149" s="107" t="s">
        <v>656</v>
      </c>
      <c r="AF149" s="107">
        <v>1301605</v>
      </c>
      <c r="AG149" s="107"/>
      <c r="AH149" s="107"/>
    </row>
    <row r="150" spans="1:34" ht="18.75" customHeight="1" x14ac:dyDescent="0.25">
      <c r="A150" s="90" t="str">
        <f>Controles!$B$2</f>
        <v>RS</v>
      </c>
      <c r="B150" s="90">
        <f>Controles!$C$2</f>
        <v>10</v>
      </c>
      <c r="C150" s="91" t="s">
        <v>5393</v>
      </c>
      <c r="D150" s="63"/>
      <c r="E150" s="63"/>
      <c r="F150" s="64"/>
      <c r="G150" s="64"/>
      <c r="H150" s="92">
        <f t="shared" si="31"/>
        <v>0</v>
      </c>
      <c r="I150" s="64"/>
      <c r="J150" s="64"/>
      <c r="K150" s="64"/>
      <c r="L150" s="64"/>
      <c r="M150" s="64"/>
      <c r="N150" s="91">
        <f t="shared" si="24"/>
        <v>0</v>
      </c>
      <c r="O150" s="91">
        <f t="shared" si="25"/>
        <v>0</v>
      </c>
      <c r="P150" s="91">
        <f t="shared" si="26"/>
        <v>0</v>
      </c>
      <c r="Q150" s="89">
        <f t="shared" si="27"/>
        <v>0</v>
      </c>
      <c r="R150" s="91">
        <f t="shared" si="28"/>
        <v>0</v>
      </c>
      <c r="S150" s="91">
        <f t="shared" si="29"/>
        <v>0</v>
      </c>
      <c r="T150" s="91">
        <f t="shared" si="30"/>
        <v>0</v>
      </c>
      <c r="U150" s="91">
        <f t="shared" si="35"/>
        <v>0</v>
      </c>
      <c r="V150" s="91" t="str">
        <f t="shared" si="32"/>
        <v>NÃO</v>
      </c>
      <c r="Y150" s="109">
        <f t="shared" si="33"/>
        <v>0</v>
      </c>
      <c r="AC150" s="106">
        <f t="shared" si="34"/>
        <v>0</v>
      </c>
      <c r="AD150" s="107" t="s">
        <v>36</v>
      </c>
      <c r="AE150" s="107" t="s">
        <v>677</v>
      </c>
      <c r="AF150" s="107">
        <v>1301654</v>
      </c>
      <c r="AG150" s="107"/>
      <c r="AH150" s="107"/>
    </row>
    <row r="151" spans="1:34" ht="18.75" customHeight="1" x14ac:dyDescent="0.25">
      <c r="A151" s="90" t="str">
        <f>Controles!$B$2</f>
        <v>RS</v>
      </c>
      <c r="B151" s="90">
        <f>Controles!$C$2</f>
        <v>10</v>
      </c>
      <c r="C151" s="91" t="s">
        <v>5393</v>
      </c>
      <c r="D151" s="63"/>
      <c r="E151" s="63"/>
      <c r="F151" s="64"/>
      <c r="G151" s="64"/>
      <c r="H151" s="92">
        <f t="shared" si="31"/>
        <v>0</v>
      </c>
      <c r="I151" s="64"/>
      <c r="J151" s="64"/>
      <c r="K151" s="64"/>
      <c r="L151" s="64"/>
      <c r="M151" s="64"/>
      <c r="N151" s="91">
        <f t="shared" si="24"/>
        <v>0</v>
      </c>
      <c r="O151" s="91">
        <f t="shared" si="25"/>
        <v>0</v>
      </c>
      <c r="P151" s="91">
        <f t="shared" si="26"/>
        <v>0</v>
      </c>
      <c r="Q151" s="89">
        <f t="shared" si="27"/>
        <v>0</v>
      </c>
      <c r="R151" s="91">
        <f t="shared" si="28"/>
        <v>0</v>
      </c>
      <c r="S151" s="91">
        <f t="shared" si="29"/>
        <v>0</v>
      </c>
      <c r="T151" s="91">
        <f t="shared" si="30"/>
        <v>0</v>
      </c>
      <c r="U151" s="91">
        <f t="shared" si="35"/>
        <v>0</v>
      </c>
      <c r="V151" s="91" t="str">
        <f t="shared" si="32"/>
        <v>NÃO</v>
      </c>
      <c r="Y151" s="109">
        <f t="shared" si="33"/>
        <v>0</v>
      </c>
      <c r="AC151" s="106">
        <f t="shared" si="34"/>
        <v>0</v>
      </c>
      <c r="AD151" s="107" t="s">
        <v>36</v>
      </c>
      <c r="AE151" s="107" t="s">
        <v>697</v>
      </c>
      <c r="AF151" s="107">
        <v>1301704</v>
      </c>
      <c r="AG151" s="107"/>
      <c r="AH151" s="107"/>
    </row>
    <row r="152" spans="1:34" ht="18.75" customHeight="1" x14ac:dyDescent="0.25">
      <c r="A152" s="90" t="str">
        <f>Controles!$B$2</f>
        <v>RS</v>
      </c>
      <c r="B152" s="90">
        <f>Controles!$C$2</f>
        <v>10</v>
      </c>
      <c r="C152" s="91" t="s">
        <v>5393</v>
      </c>
      <c r="D152" s="63"/>
      <c r="E152" s="63"/>
      <c r="F152" s="64"/>
      <c r="G152" s="64"/>
      <c r="H152" s="92">
        <f t="shared" si="31"/>
        <v>0</v>
      </c>
      <c r="I152" s="64"/>
      <c r="J152" s="64"/>
      <c r="K152" s="64"/>
      <c r="L152" s="64"/>
      <c r="M152" s="64"/>
      <c r="N152" s="91">
        <f t="shared" si="24"/>
        <v>0</v>
      </c>
      <c r="O152" s="91">
        <f t="shared" si="25"/>
        <v>0</v>
      </c>
      <c r="P152" s="91">
        <f t="shared" si="26"/>
        <v>0</v>
      </c>
      <c r="Q152" s="89">
        <f t="shared" si="27"/>
        <v>0</v>
      </c>
      <c r="R152" s="91">
        <f t="shared" si="28"/>
        <v>0</v>
      </c>
      <c r="S152" s="91">
        <f t="shared" si="29"/>
        <v>0</v>
      </c>
      <c r="T152" s="91">
        <f t="shared" si="30"/>
        <v>0</v>
      </c>
      <c r="U152" s="91">
        <f t="shared" si="35"/>
        <v>0</v>
      </c>
      <c r="V152" s="91" t="str">
        <f t="shared" si="32"/>
        <v>NÃO</v>
      </c>
      <c r="Y152" s="109">
        <f t="shared" si="33"/>
        <v>0</v>
      </c>
      <c r="AC152" s="106">
        <f t="shared" si="34"/>
        <v>0</v>
      </c>
      <c r="AD152" s="107" t="s">
        <v>36</v>
      </c>
      <c r="AE152" s="107" t="s">
        <v>719</v>
      </c>
      <c r="AF152" s="107">
        <v>1301803</v>
      </c>
      <c r="AG152" s="107"/>
      <c r="AH152" s="107"/>
    </row>
    <row r="153" spans="1:34" ht="18.75" customHeight="1" x14ac:dyDescent="0.25">
      <c r="A153" s="90" t="str">
        <f>Controles!$B$2</f>
        <v>RS</v>
      </c>
      <c r="B153" s="90">
        <f>Controles!$C$2</f>
        <v>10</v>
      </c>
      <c r="C153" s="91" t="s">
        <v>5393</v>
      </c>
      <c r="D153" s="63"/>
      <c r="E153" s="63"/>
      <c r="F153" s="64"/>
      <c r="G153" s="64"/>
      <c r="H153" s="92">
        <f t="shared" si="31"/>
        <v>0</v>
      </c>
      <c r="I153" s="64"/>
      <c r="J153" s="64"/>
      <c r="K153" s="64"/>
      <c r="L153" s="64"/>
      <c r="M153" s="64"/>
      <c r="N153" s="91">
        <f t="shared" si="24"/>
        <v>0</v>
      </c>
      <c r="O153" s="91">
        <f t="shared" si="25"/>
        <v>0</v>
      </c>
      <c r="P153" s="91">
        <f t="shared" si="26"/>
        <v>0</v>
      </c>
      <c r="Q153" s="89">
        <f t="shared" si="27"/>
        <v>0</v>
      </c>
      <c r="R153" s="91">
        <f t="shared" si="28"/>
        <v>0</v>
      </c>
      <c r="S153" s="91">
        <f t="shared" si="29"/>
        <v>0</v>
      </c>
      <c r="T153" s="91">
        <f t="shared" si="30"/>
        <v>0</v>
      </c>
      <c r="U153" s="91">
        <f t="shared" si="35"/>
        <v>0</v>
      </c>
      <c r="V153" s="91" t="str">
        <f t="shared" si="32"/>
        <v>NÃO</v>
      </c>
      <c r="Y153" s="109">
        <f t="shared" si="33"/>
        <v>0</v>
      </c>
      <c r="AC153" s="106">
        <f t="shared" si="34"/>
        <v>0</v>
      </c>
      <c r="AD153" s="107" t="s">
        <v>36</v>
      </c>
      <c r="AE153" s="107" t="s">
        <v>741</v>
      </c>
      <c r="AF153" s="107">
        <v>1301852</v>
      </c>
      <c r="AG153" s="107"/>
      <c r="AH153" s="107"/>
    </row>
    <row r="154" spans="1:34" ht="18.75" customHeight="1" x14ac:dyDescent="0.25">
      <c r="A154" s="90" t="str">
        <f>Controles!$B$2</f>
        <v>RS</v>
      </c>
      <c r="B154" s="90">
        <f>Controles!$C$2</f>
        <v>10</v>
      </c>
      <c r="C154" s="91" t="s">
        <v>5393</v>
      </c>
      <c r="D154" s="63"/>
      <c r="E154" s="63"/>
      <c r="F154" s="64"/>
      <c r="G154" s="64"/>
      <c r="H154" s="92">
        <f t="shared" si="31"/>
        <v>0</v>
      </c>
      <c r="I154" s="64"/>
      <c r="J154" s="64"/>
      <c r="K154" s="64"/>
      <c r="L154" s="64"/>
      <c r="M154" s="64"/>
      <c r="N154" s="91">
        <f t="shared" si="24"/>
        <v>0</v>
      </c>
      <c r="O154" s="91">
        <f t="shared" si="25"/>
        <v>0</v>
      </c>
      <c r="P154" s="91">
        <f t="shared" si="26"/>
        <v>0</v>
      </c>
      <c r="Q154" s="89">
        <f t="shared" si="27"/>
        <v>0</v>
      </c>
      <c r="R154" s="91">
        <f t="shared" si="28"/>
        <v>0</v>
      </c>
      <c r="S154" s="91">
        <f t="shared" si="29"/>
        <v>0</v>
      </c>
      <c r="T154" s="91">
        <f t="shared" si="30"/>
        <v>0</v>
      </c>
      <c r="U154" s="91">
        <f t="shared" si="35"/>
        <v>0</v>
      </c>
      <c r="V154" s="91" t="str">
        <f t="shared" si="32"/>
        <v>NÃO</v>
      </c>
      <c r="Y154" s="109">
        <f t="shared" si="33"/>
        <v>0</v>
      </c>
      <c r="AC154" s="106">
        <f t="shared" si="34"/>
        <v>0</v>
      </c>
      <c r="AD154" s="107" t="s">
        <v>36</v>
      </c>
      <c r="AE154" s="107" t="s">
        <v>762</v>
      </c>
      <c r="AF154" s="107">
        <v>1301902</v>
      </c>
      <c r="AG154" s="107"/>
      <c r="AH154" s="107"/>
    </row>
    <row r="155" spans="1:34" ht="18.75" customHeight="1" x14ac:dyDescent="0.25">
      <c r="A155" s="90" t="str">
        <f>Controles!$B$2</f>
        <v>RS</v>
      </c>
      <c r="B155" s="90">
        <f>Controles!$C$2</f>
        <v>10</v>
      </c>
      <c r="C155" s="91" t="s">
        <v>5393</v>
      </c>
      <c r="D155" s="63"/>
      <c r="E155" s="63"/>
      <c r="F155" s="64"/>
      <c r="G155" s="64"/>
      <c r="H155" s="92">
        <f t="shared" si="31"/>
        <v>0</v>
      </c>
      <c r="I155" s="64"/>
      <c r="J155" s="64"/>
      <c r="K155" s="64"/>
      <c r="L155" s="64"/>
      <c r="M155" s="64"/>
      <c r="N155" s="91">
        <f t="shared" si="24"/>
        <v>0</v>
      </c>
      <c r="O155" s="91">
        <f t="shared" si="25"/>
        <v>0</v>
      </c>
      <c r="P155" s="91">
        <f t="shared" si="26"/>
        <v>0</v>
      </c>
      <c r="Q155" s="89">
        <f t="shared" si="27"/>
        <v>0</v>
      </c>
      <c r="R155" s="91">
        <f t="shared" si="28"/>
        <v>0</v>
      </c>
      <c r="S155" s="91">
        <f t="shared" si="29"/>
        <v>0</v>
      </c>
      <c r="T155" s="91">
        <f t="shared" si="30"/>
        <v>0</v>
      </c>
      <c r="U155" s="91">
        <f t="shared" si="35"/>
        <v>0</v>
      </c>
      <c r="V155" s="91" t="str">
        <f t="shared" si="32"/>
        <v>NÃO</v>
      </c>
      <c r="Y155" s="109">
        <f t="shared" si="33"/>
        <v>0</v>
      </c>
      <c r="AC155" s="106">
        <f t="shared" si="34"/>
        <v>0</v>
      </c>
      <c r="AD155" s="107" t="s">
        <v>36</v>
      </c>
      <c r="AE155" s="107" t="s">
        <v>785</v>
      </c>
      <c r="AF155" s="107">
        <v>1301951</v>
      </c>
      <c r="AG155" s="107"/>
      <c r="AH155" s="107"/>
    </row>
    <row r="156" spans="1:34" ht="18.75" customHeight="1" x14ac:dyDescent="0.25">
      <c r="A156" s="90" t="str">
        <f>Controles!$B$2</f>
        <v>RS</v>
      </c>
      <c r="B156" s="90">
        <f>Controles!$C$2</f>
        <v>10</v>
      </c>
      <c r="C156" s="91" t="s">
        <v>5393</v>
      </c>
      <c r="D156" s="63"/>
      <c r="E156" s="63"/>
      <c r="F156" s="64"/>
      <c r="G156" s="64"/>
      <c r="H156" s="92">
        <f t="shared" si="31"/>
        <v>0</v>
      </c>
      <c r="I156" s="64"/>
      <c r="J156" s="64"/>
      <c r="K156" s="64"/>
      <c r="L156" s="64"/>
      <c r="M156" s="64"/>
      <c r="N156" s="91">
        <f t="shared" si="24"/>
        <v>0</v>
      </c>
      <c r="O156" s="91">
        <f t="shared" si="25"/>
        <v>0</v>
      </c>
      <c r="P156" s="91">
        <f t="shared" si="26"/>
        <v>0</v>
      </c>
      <c r="Q156" s="89">
        <f t="shared" si="27"/>
        <v>0</v>
      </c>
      <c r="R156" s="91">
        <f t="shared" si="28"/>
        <v>0</v>
      </c>
      <c r="S156" s="91">
        <f t="shared" si="29"/>
        <v>0</v>
      </c>
      <c r="T156" s="91">
        <f t="shared" si="30"/>
        <v>0</v>
      </c>
      <c r="U156" s="91">
        <f t="shared" si="35"/>
        <v>0</v>
      </c>
      <c r="V156" s="91" t="str">
        <f t="shared" si="32"/>
        <v>NÃO</v>
      </c>
      <c r="Y156" s="109">
        <f t="shared" si="33"/>
        <v>0</v>
      </c>
      <c r="AC156" s="106">
        <f t="shared" si="34"/>
        <v>0</v>
      </c>
      <c r="AD156" s="107" t="s">
        <v>36</v>
      </c>
      <c r="AE156" s="107" t="s">
        <v>806</v>
      </c>
      <c r="AF156" s="107">
        <v>1302009</v>
      </c>
      <c r="AG156" s="107"/>
      <c r="AH156" s="107"/>
    </row>
    <row r="157" spans="1:34" ht="18.75" customHeight="1" x14ac:dyDescent="0.25">
      <c r="A157" s="90" t="str">
        <f>Controles!$B$2</f>
        <v>RS</v>
      </c>
      <c r="B157" s="90">
        <f>Controles!$C$2</f>
        <v>10</v>
      </c>
      <c r="C157" s="91" t="s">
        <v>5393</v>
      </c>
      <c r="D157" s="63"/>
      <c r="E157" s="63"/>
      <c r="F157" s="64"/>
      <c r="G157" s="64"/>
      <c r="H157" s="92">
        <f t="shared" si="31"/>
        <v>0</v>
      </c>
      <c r="I157" s="64"/>
      <c r="J157" s="64"/>
      <c r="K157" s="64"/>
      <c r="L157" s="64"/>
      <c r="M157" s="64"/>
      <c r="N157" s="91">
        <f t="shared" si="24"/>
        <v>0</v>
      </c>
      <c r="O157" s="91">
        <f t="shared" si="25"/>
        <v>0</v>
      </c>
      <c r="P157" s="91">
        <f t="shared" si="26"/>
        <v>0</v>
      </c>
      <c r="Q157" s="89">
        <f t="shared" si="27"/>
        <v>0</v>
      </c>
      <c r="R157" s="91">
        <f t="shared" si="28"/>
        <v>0</v>
      </c>
      <c r="S157" s="91">
        <f t="shared" si="29"/>
        <v>0</v>
      </c>
      <c r="T157" s="91">
        <f t="shared" si="30"/>
        <v>0</v>
      </c>
      <c r="U157" s="91">
        <f t="shared" si="35"/>
        <v>0</v>
      </c>
      <c r="V157" s="91" t="str">
        <f t="shared" si="32"/>
        <v>NÃO</v>
      </c>
      <c r="Y157" s="109">
        <f t="shared" si="33"/>
        <v>0</v>
      </c>
      <c r="AC157" s="106">
        <f t="shared" si="34"/>
        <v>0</v>
      </c>
      <c r="AD157" s="107" t="s">
        <v>36</v>
      </c>
      <c r="AE157" s="107" t="s">
        <v>827</v>
      </c>
      <c r="AF157" s="107">
        <v>1302108</v>
      </c>
      <c r="AG157" s="107"/>
      <c r="AH157" s="107"/>
    </row>
    <row r="158" spans="1:34" ht="18.75" customHeight="1" x14ac:dyDescent="0.25">
      <c r="A158" s="90" t="str">
        <f>Controles!$B$2</f>
        <v>RS</v>
      </c>
      <c r="B158" s="90">
        <f>Controles!$C$2</f>
        <v>10</v>
      </c>
      <c r="C158" s="91" t="s">
        <v>5393</v>
      </c>
      <c r="D158" s="63"/>
      <c r="E158" s="63"/>
      <c r="F158" s="64"/>
      <c r="G158" s="64"/>
      <c r="H158" s="92">
        <f t="shared" si="31"/>
        <v>0</v>
      </c>
      <c r="I158" s="64"/>
      <c r="J158" s="64"/>
      <c r="K158" s="64"/>
      <c r="L158" s="64"/>
      <c r="M158" s="64"/>
      <c r="N158" s="91">
        <f t="shared" si="24"/>
        <v>0</v>
      </c>
      <c r="O158" s="91">
        <f t="shared" si="25"/>
        <v>0</v>
      </c>
      <c r="P158" s="91">
        <f t="shared" si="26"/>
        <v>0</v>
      </c>
      <c r="Q158" s="89">
        <f t="shared" si="27"/>
        <v>0</v>
      </c>
      <c r="R158" s="91">
        <f t="shared" si="28"/>
        <v>0</v>
      </c>
      <c r="S158" s="91">
        <f t="shared" si="29"/>
        <v>0</v>
      </c>
      <c r="T158" s="91">
        <f t="shared" si="30"/>
        <v>0</v>
      </c>
      <c r="U158" s="91">
        <f t="shared" si="35"/>
        <v>0</v>
      </c>
      <c r="V158" s="91" t="str">
        <f t="shared" si="32"/>
        <v>NÃO</v>
      </c>
      <c r="Y158" s="109">
        <f t="shared" si="33"/>
        <v>0</v>
      </c>
      <c r="AC158" s="106">
        <f t="shared" si="34"/>
        <v>0</v>
      </c>
      <c r="AD158" s="107" t="s">
        <v>36</v>
      </c>
      <c r="AE158" s="107" t="s">
        <v>849</v>
      </c>
      <c r="AF158" s="107">
        <v>1302207</v>
      </c>
      <c r="AG158" s="107"/>
      <c r="AH158" s="107"/>
    </row>
    <row r="159" spans="1:34" ht="18.75" customHeight="1" x14ac:dyDescent="0.25">
      <c r="A159" s="90" t="str">
        <f>Controles!$B$2</f>
        <v>RS</v>
      </c>
      <c r="B159" s="90">
        <f>Controles!$C$2</f>
        <v>10</v>
      </c>
      <c r="C159" s="91" t="s">
        <v>5393</v>
      </c>
      <c r="D159" s="63"/>
      <c r="E159" s="63"/>
      <c r="F159" s="64"/>
      <c r="G159" s="64"/>
      <c r="H159" s="92">
        <f t="shared" si="31"/>
        <v>0</v>
      </c>
      <c r="I159" s="64"/>
      <c r="J159" s="64"/>
      <c r="K159" s="64"/>
      <c r="L159" s="64"/>
      <c r="M159" s="64"/>
      <c r="N159" s="91">
        <f t="shared" si="24"/>
        <v>0</v>
      </c>
      <c r="O159" s="91">
        <f t="shared" si="25"/>
        <v>0</v>
      </c>
      <c r="P159" s="91">
        <f t="shared" si="26"/>
        <v>0</v>
      </c>
      <c r="Q159" s="89">
        <f t="shared" si="27"/>
        <v>0</v>
      </c>
      <c r="R159" s="91">
        <f t="shared" si="28"/>
        <v>0</v>
      </c>
      <c r="S159" s="91">
        <f t="shared" si="29"/>
        <v>0</v>
      </c>
      <c r="T159" s="91">
        <f t="shared" si="30"/>
        <v>0</v>
      </c>
      <c r="U159" s="91">
        <f t="shared" si="35"/>
        <v>0</v>
      </c>
      <c r="V159" s="91" t="str">
        <f t="shared" si="32"/>
        <v>NÃO</v>
      </c>
      <c r="Y159" s="109">
        <f t="shared" si="33"/>
        <v>0</v>
      </c>
      <c r="AC159" s="106">
        <f t="shared" si="34"/>
        <v>0</v>
      </c>
      <c r="AD159" s="107" t="s">
        <v>36</v>
      </c>
      <c r="AE159" s="107" t="s">
        <v>871</v>
      </c>
      <c r="AF159" s="107">
        <v>1302306</v>
      </c>
      <c r="AG159" s="107"/>
      <c r="AH159" s="107"/>
    </row>
    <row r="160" spans="1:34" ht="18.75" customHeight="1" x14ac:dyDescent="0.25">
      <c r="A160" s="90" t="str">
        <f>Controles!$B$2</f>
        <v>RS</v>
      </c>
      <c r="B160" s="90">
        <f>Controles!$C$2</f>
        <v>10</v>
      </c>
      <c r="C160" s="91" t="s">
        <v>5393</v>
      </c>
      <c r="D160" s="63"/>
      <c r="E160" s="63"/>
      <c r="F160" s="64"/>
      <c r="G160" s="64"/>
      <c r="H160" s="92">
        <f t="shared" si="31"/>
        <v>0</v>
      </c>
      <c r="I160" s="64"/>
      <c r="J160" s="64"/>
      <c r="K160" s="64"/>
      <c r="L160" s="64"/>
      <c r="M160" s="64"/>
      <c r="N160" s="91">
        <f t="shared" si="24"/>
        <v>0</v>
      </c>
      <c r="O160" s="91">
        <f t="shared" si="25"/>
        <v>0</v>
      </c>
      <c r="P160" s="91">
        <f t="shared" si="26"/>
        <v>0</v>
      </c>
      <c r="Q160" s="89">
        <f t="shared" si="27"/>
        <v>0</v>
      </c>
      <c r="R160" s="91">
        <f t="shared" si="28"/>
        <v>0</v>
      </c>
      <c r="S160" s="91">
        <f t="shared" si="29"/>
        <v>0</v>
      </c>
      <c r="T160" s="91">
        <f t="shared" si="30"/>
        <v>0</v>
      </c>
      <c r="U160" s="91">
        <f t="shared" si="35"/>
        <v>0</v>
      </c>
      <c r="V160" s="91" t="str">
        <f t="shared" si="32"/>
        <v>NÃO</v>
      </c>
      <c r="Y160" s="109">
        <f t="shared" si="33"/>
        <v>0</v>
      </c>
      <c r="AC160" s="106">
        <f t="shared" si="34"/>
        <v>0</v>
      </c>
      <c r="AD160" s="107" t="s">
        <v>36</v>
      </c>
      <c r="AE160" s="107" t="s">
        <v>893</v>
      </c>
      <c r="AF160" s="107">
        <v>1302405</v>
      </c>
      <c r="AG160" s="107"/>
      <c r="AH160" s="107"/>
    </row>
    <row r="161" spans="1:34" ht="18.75" customHeight="1" x14ac:dyDescent="0.25">
      <c r="A161" s="90" t="str">
        <f>Controles!$B$2</f>
        <v>RS</v>
      </c>
      <c r="B161" s="90">
        <f>Controles!$C$2</f>
        <v>10</v>
      </c>
      <c r="C161" s="91" t="s">
        <v>5393</v>
      </c>
      <c r="D161" s="63"/>
      <c r="E161" s="63"/>
      <c r="F161" s="64"/>
      <c r="G161" s="64"/>
      <c r="H161" s="92">
        <f t="shared" si="31"/>
        <v>0</v>
      </c>
      <c r="I161" s="64"/>
      <c r="J161" s="64"/>
      <c r="K161" s="64"/>
      <c r="L161" s="64"/>
      <c r="M161" s="64"/>
      <c r="N161" s="91">
        <f t="shared" si="24"/>
        <v>0</v>
      </c>
      <c r="O161" s="91">
        <f t="shared" si="25"/>
        <v>0</v>
      </c>
      <c r="P161" s="91">
        <f t="shared" si="26"/>
        <v>0</v>
      </c>
      <c r="Q161" s="89">
        <f t="shared" si="27"/>
        <v>0</v>
      </c>
      <c r="R161" s="91">
        <f t="shared" si="28"/>
        <v>0</v>
      </c>
      <c r="S161" s="91">
        <f t="shared" si="29"/>
        <v>0</v>
      </c>
      <c r="T161" s="91">
        <f t="shared" si="30"/>
        <v>0</v>
      </c>
      <c r="U161" s="91">
        <f t="shared" si="35"/>
        <v>0</v>
      </c>
      <c r="V161" s="91" t="str">
        <f t="shared" si="32"/>
        <v>NÃO</v>
      </c>
      <c r="Y161" s="109">
        <f t="shared" si="33"/>
        <v>0</v>
      </c>
      <c r="AC161" s="106">
        <f t="shared" si="34"/>
        <v>0</v>
      </c>
      <c r="AD161" s="107" t="s">
        <v>36</v>
      </c>
      <c r="AE161" s="107" t="s">
        <v>916</v>
      </c>
      <c r="AF161" s="107">
        <v>1302504</v>
      </c>
      <c r="AG161" s="107"/>
      <c r="AH161" s="107"/>
    </row>
    <row r="162" spans="1:34" ht="18.75" customHeight="1" x14ac:dyDescent="0.25">
      <c r="A162" s="90" t="str">
        <f>Controles!$B$2</f>
        <v>RS</v>
      </c>
      <c r="B162" s="90">
        <f>Controles!$C$2</f>
        <v>10</v>
      </c>
      <c r="C162" s="91" t="s">
        <v>5393</v>
      </c>
      <c r="D162" s="63"/>
      <c r="E162" s="63"/>
      <c r="F162" s="64"/>
      <c r="G162" s="64"/>
      <c r="H162" s="92">
        <f t="shared" si="31"/>
        <v>0</v>
      </c>
      <c r="I162" s="64"/>
      <c r="J162" s="64"/>
      <c r="K162" s="64"/>
      <c r="L162" s="64"/>
      <c r="M162" s="64"/>
      <c r="N162" s="91">
        <f t="shared" si="24"/>
        <v>0</v>
      </c>
      <c r="O162" s="91">
        <f t="shared" si="25"/>
        <v>0</v>
      </c>
      <c r="P162" s="91">
        <f t="shared" si="26"/>
        <v>0</v>
      </c>
      <c r="Q162" s="89">
        <f t="shared" si="27"/>
        <v>0</v>
      </c>
      <c r="R162" s="91">
        <f t="shared" si="28"/>
        <v>0</v>
      </c>
      <c r="S162" s="91">
        <f t="shared" si="29"/>
        <v>0</v>
      </c>
      <c r="T162" s="91">
        <f t="shared" si="30"/>
        <v>0</v>
      </c>
      <c r="U162" s="91">
        <f t="shared" si="35"/>
        <v>0</v>
      </c>
      <c r="V162" s="91" t="str">
        <f t="shared" si="32"/>
        <v>NÃO</v>
      </c>
      <c r="Y162" s="109">
        <f t="shared" si="33"/>
        <v>0</v>
      </c>
      <c r="AC162" s="106">
        <f t="shared" si="34"/>
        <v>0</v>
      </c>
      <c r="AD162" s="107" t="s">
        <v>36</v>
      </c>
      <c r="AE162" s="107" t="s">
        <v>939</v>
      </c>
      <c r="AF162" s="107">
        <v>1302553</v>
      </c>
      <c r="AG162" s="107"/>
      <c r="AH162" s="107"/>
    </row>
    <row r="163" spans="1:34" ht="18.75" customHeight="1" x14ac:dyDescent="0.25">
      <c r="A163" s="90" t="str">
        <f>Controles!$B$2</f>
        <v>RS</v>
      </c>
      <c r="B163" s="90">
        <f>Controles!$C$2</f>
        <v>10</v>
      </c>
      <c r="C163" s="91" t="s">
        <v>5393</v>
      </c>
      <c r="D163" s="63"/>
      <c r="E163" s="63"/>
      <c r="F163" s="64"/>
      <c r="G163" s="64"/>
      <c r="H163" s="92">
        <f t="shared" si="31"/>
        <v>0</v>
      </c>
      <c r="I163" s="64"/>
      <c r="J163" s="64"/>
      <c r="K163" s="64"/>
      <c r="L163" s="64"/>
      <c r="M163" s="64"/>
      <c r="N163" s="91">
        <f t="shared" si="24"/>
        <v>0</v>
      </c>
      <c r="O163" s="91">
        <f t="shared" si="25"/>
        <v>0</v>
      </c>
      <c r="P163" s="91">
        <f t="shared" si="26"/>
        <v>0</v>
      </c>
      <c r="Q163" s="89">
        <f t="shared" si="27"/>
        <v>0</v>
      </c>
      <c r="R163" s="91">
        <f t="shared" si="28"/>
        <v>0</v>
      </c>
      <c r="S163" s="91">
        <f t="shared" si="29"/>
        <v>0</v>
      </c>
      <c r="T163" s="91">
        <f t="shared" si="30"/>
        <v>0</v>
      </c>
      <c r="U163" s="91">
        <f t="shared" si="35"/>
        <v>0</v>
      </c>
      <c r="V163" s="91" t="str">
        <f t="shared" si="32"/>
        <v>NÃO</v>
      </c>
      <c r="Y163" s="109">
        <f t="shared" si="33"/>
        <v>0</v>
      </c>
      <c r="AC163" s="106">
        <f t="shared" si="34"/>
        <v>0</v>
      </c>
      <c r="AD163" s="107" t="s">
        <v>36</v>
      </c>
      <c r="AE163" s="107" t="s">
        <v>961</v>
      </c>
      <c r="AF163" s="107">
        <v>1302603</v>
      </c>
      <c r="AG163" s="107"/>
      <c r="AH163" s="107"/>
    </row>
    <row r="164" spans="1:34" ht="18.75" customHeight="1" x14ac:dyDescent="0.25">
      <c r="A164" s="90" t="str">
        <f>Controles!$B$2</f>
        <v>RS</v>
      </c>
      <c r="B164" s="90">
        <f>Controles!$C$2</f>
        <v>10</v>
      </c>
      <c r="C164" s="91" t="s">
        <v>5393</v>
      </c>
      <c r="D164" s="63"/>
      <c r="E164" s="63"/>
      <c r="F164" s="64"/>
      <c r="G164" s="64"/>
      <c r="H164" s="92">
        <f t="shared" si="31"/>
        <v>0</v>
      </c>
      <c r="I164" s="64"/>
      <c r="J164" s="64"/>
      <c r="K164" s="64"/>
      <c r="L164" s="64"/>
      <c r="M164" s="64"/>
      <c r="N164" s="91">
        <f t="shared" si="24"/>
        <v>0</v>
      </c>
      <c r="O164" s="91">
        <f t="shared" si="25"/>
        <v>0</v>
      </c>
      <c r="P164" s="91">
        <f t="shared" si="26"/>
        <v>0</v>
      </c>
      <c r="Q164" s="89">
        <f t="shared" si="27"/>
        <v>0</v>
      </c>
      <c r="R164" s="91">
        <f t="shared" si="28"/>
        <v>0</v>
      </c>
      <c r="S164" s="91">
        <f t="shared" si="29"/>
        <v>0</v>
      </c>
      <c r="T164" s="91">
        <f t="shared" si="30"/>
        <v>0</v>
      </c>
      <c r="U164" s="91">
        <f t="shared" si="35"/>
        <v>0</v>
      </c>
      <c r="V164" s="91" t="str">
        <f t="shared" si="32"/>
        <v>NÃO</v>
      </c>
      <c r="Y164" s="109">
        <f t="shared" si="33"/>
        <v>0</v>
      </c>
      <c r="AC164" s="106">
        <f t="shared" si="34"/>
        <v>0</v>
      </c>
      <c r="AD164" s="107" t="s">
        <v>36</v>
      </c>
      <c r="AE164" s="107" t="s">
        <v>984</v>
      </c>
      <c r="AF164" s="107">
        <v>1302702</v>
      </c>
      <c r="AG164" s="107"/>
      <c r="AH164" s="107"/>
    </row>
    <row r="165" spans="1:34" ht="18.75" customHeight="1" x14ac:dyDescent="0.25">
      <c r="A165" s="90" t="str">
        <f>Controles!$B$2</f>
        <v>RS</v>
      </c>
      <c r="B165" s="90">
        <f>Controles!$C$2</f>
        <v>10</v>
      </c>
      <c r="C165" s="91" t="s">
        <v>5393</v>
      </c>
      <c r="D165" s="63"/>
      <c r="E165" s="63"/>
      <c r="F165" s="64"/>
      <c r="G165" s="64"/>
      <c r="H165" s="92">
        <f t="shared" si="31"/>
        <v>0</v>
      </c>
      <c r="I165" s="64"/>
      <c r="J165" s="64"/>
      <c r="K165" s="64"/>
      <c r="L165" s="64"/>
      <c r="M165" s="64"/>
      <c r="N165" s="91">
        <f t="shared" si="24"/>
        <v>0</v>
      </c>
      <c r="O165" s="91">
        <f t="shared" si="25"/>
        <v>0</v>
      </c>
      <c r="P165" s="91">
        <f t="shared" si="26"/>
        <v>0</v>
      </c>
      <c r="Q165" s="89">
        <f t="shared" si="27"/>
        <v>0</v>
      </c>
      <c r="R165" s="91">
        <f t="shared" si="28"/>
        <v>0</v>
      </c>
      <c r="S165" s="91">
        <f t="shared" si="29"/>
        <v>0</v>
      </c>
      <c r="T165" s="91">
        <f t="shared" si="30"/>
        <v>0</v>
      </c>
      <c r="U165" s="91">
        <f t="shared" si="35"/>
        <v>0</v>
      </c>
      <c r="V165" s="91" t="str">
        <f t="shared" si="32"/>
        <v>NÃO</v>
      </c>
      <c r="Y165" s="109">
        <f t="shared" si="33"/>
        <v>0</v>
      </c>
      <c r="AC165" s="106">
        <f t="shared" si="34"/>
        <v>0</v>
      </c>
      <c r="AD165" s="107" t="s">
        <v>36</v>
      </c>
      <c r="AE165" s="107" t="s">
        <v>1006</v>
      </c>
      <c r="AF165" s="107">
        <v>1302801</v>
      </c>
      <c r="AG165" s="107"/>
      <c r="AH165" s="107"/>
    </row>
    <row r="166" spans="1:34" ht="18.75" customHeight="1" x14ac:dyDescent="0.25">
      <c r="A166" s="90" t="str">
        <f>Controles!$B$2</f>
        <v>RS</v>
      </c>
      <c r="B166" s="90">
        <f>Controles!$C$2</f>
        <v>10</v>
      </c>
      <c r="C166" s="91" t="s">
        <v>5393</v>
      </c>
      <c r="D166" s="63"/>
      <c r="E166" s="63"/>
      <c r="F166" s="64"/>
      <c r="G166" s="64"/>
      <c r="H166" s="92">
        <f t="shared" si="31"/>
        <v>0</v>
      </c>
      <c r="I166" s="64"/>
      <c r="J166" s="64"/>
      <c r="K166" s="64"/>
      <c r="L166" s="64"/>
      <c r="M166" s="64"/>
      <c r="N166" s="91">
        <f t="shared" si="24"/>
        <v>0</v>
      </c>
      <c r="O166" s="91">
        <f t="shared" si="25"/>
        <v>0</v>
      </c>
      <c r="P166" s="91">
        <f t="shared" si="26"/>
        <v>0</v>
      </c>
      <c r="Q166" s="89">
        <f t="shared" si="27"/>
        <v>0</v>
      </c>
      <c r="R166" s="91">
        <f t="shared" si="28"/>
        <v>0</v>
      </c>
      <c r="S166" s="91">
        <f t="shared" si="29"/>
        <v>0</v>
      </c>
      <c r="T166" s="91">
        <f t="shared" si="30"/>
        <v>0</v>
      </c>
      <c r="U166" s="91">
        <f t="shared" si="35"/>
        <v>0</v>
      </c>
      <c r="V166" s="91" t="str">
        <f t="shared" si="32"/>
        <v>NÃO</v>
      </c>
      <c r="Y166" s="109">
        <f t="shared" si="33"/>
        <v>0</v>
      </c>
      <c r="AC166" s="106">
        <f t="shared" si="34"/>
        <v>0</v>
      </c>
      <c r="AD166" s="107" t="s">
        <v>36</v>
      </c>
      <c r="AE166" s="107" t="s">
        <v>1028</v>
      </c>
      <c r="AF166" s="107">
        <v>1302900</v>
      </c>
      <c r="AG166" s="107"/>
      <c r="AH166" s="107"/>
    </row>
    <row r="167" spans="1:34" ht="18.75" customHeight="1" x14ac:dyDescent="0.25">
      <c r="A167" s="90" t="str">
        <f>Controles!$B$2</f>
        <v>RS</v>
      </c>
      <c r="B167" s="90">
        <f>Controles!$C$2</f>
        <v>10</v>
      </c>
      <c r="C167" s="91" t="s">
        <v>5393</v>
      </c>
      <c r="D167" s="63"/>
      <c r="E167" s="63"/>
      <c r="F167" s="64"/>
      <c r="G167" s="64"/>
      <c r="H167" s="92">
        <f t="shared" si="31"/>
        <v>0</v>
      </c>
      <c r="I167" s="64"/>
      <c r="J167" s="64"/>
      <c r="K167" s="64"/>
      <c r="L167" s="64"/>
      <c r="M167" s="64"/>
      <c r="N167" s="91">
        <f t="shared" si="24"/>
        <v>0</v>
      </c>
      <c r="O167" s="91">
        <f t="shared" si="25"/>
        <v>0</v>
      </c>
      <c r="P167" s="91">
        <f t="shared" si="26"/>
        <v>0</v>
      </c>
      <c r="Q167" s="89">
        <f t="shared" si="27"/>
        <v>0</v>
      </c>
      <c r="R167" s="91">
        <f t="shared" si="28"/>
        <v>0</v>
      </c>
      <c r="S167" s="91">
        <f t="shared" si="29"/>
        <v>0</v>
      </c>
      <c r="T167" s="91">
        <f t="shared" si="30"/>
        <v>0</v>
      </c>
      <c r="U167" s="91">
        <f t="shared" si="35"/>
        <v>0</v>
      </c>
      <c r="V167" s="91" t="str">
        <f t="shared" si="32"/>
        <v>NÃO</v>
      </c>
      <c r="Y167" s="109">
        <f t="shared" si="33"/>
        <v>0</v>
      </c>
      <c r="AC167" s="106">
        <f t="shared" si="34"/>
        <v>0</v>
      </c>
      <c r="AD167" s="107" t="s">
        <v>36</v>
      </c>
      <c r="AE167" s="107" t="s">
        <v>1051</v>
      </c>
      <c r="AF167" s="107">
        <v>1303007</v>
      </c>
      <c r="AG167" s="107"/>
      <c r="AH167" s="107"/>
    </row>
    <row r="168" spans="1:34" ht="18.75" customHeight="1" x14ac:dyDescent="0.25">
      <c r="A168" s="90" t="str">
        <f>Controles!$B$2</f>
        <v>RS</v>
      </c>
      <c r="B168" s="90">
        <f>Controles!$C$2</f>
        <v>10</v>
      </c>
      <c r="C168" s="91" t="s">
        <v>5393</v>
      </c>
      <c r="D168" s="63"/>
      <c r="E168" s="63"/>
      <c r="F168" s="64"/>
      <c r="G168" s="64"/>
      <c r="H168" s="92">
        <f t="shared" si="31"/>
        <v>0</v>
      </c>
      <c r="I168" s="64"/>
      <c r="J168" s="64"/>
      <c r="K168" s="64"/>
      <c r="L168" s="64"/>
      <c r="M168" s="64"/>
      <c r="N168" s="91">
        <f t="shared" si="24"/>
        <v>0</v>
      </c>
      <c r="O168" s="91">
        <f t="shared" si="25"/>
        <v>0</v>
      </c>
      <c r="P168" s="91">
        <f t="shared" si="26"/>
        <v>0</v>
      </c>
      <c r="Q168" s="89">
        <f t="shared" si="27"/>
        <v>0</v>
      </c>
      <c r="R168" s="91">
        <f t="shared" si="28"/>
        <v>0</v>
      </c>
      <c r="S168" s="91">
        <f t="shared" si="29"/>
        <v>0</v>
      </c>
      <c r="T168" s="91">
        <f t="shared" si="30"/>
        <v>0</v>
      </c>
      <c r="U168" s="91">
        <f t="shared" si="35"/>
        <v>0</v>
      </c>
      <c r="V168" s="91" t="str">
        <f t="shared" si="32"/>
        <v>NÃO</v>
      </c>
      <c r="Y168" s="109">
        <f t="shared" si="33"/>
        <v>0</v>
      </c>
      <c r="AC168" s="106">
        <f t="shared" si="34"/>
        <v>0</v>
      </c>
      <c r="AD168" s="107" t="s">
        <v>36</v>
      </c>
      <c r="AE168" s="107" t="s">
        <v>1072</v>
      </c>
      <c r="AF168" s="107">
        <v>1303106</v>
      </c>
      <c r="AG168" s="107"/>
      <c r="AH168" s="107"/>
    </row>
    <row r="169" spans="1:34" ht="18.75" customHeight="1" x14ac:dyDescent="0.25">
      <c r="A169" s="90" t="str">
        <f>Controles!$B$2</f>
        <v>RS</v>
      </c>
      <c r="B169" s="90">
        <f>Controles!$C$2</f>
        <v>10</v>
      </c>
      <c r="C169" s="91" t="s">
        <v>5393</v>
      </c>
      <c r="D169" s="63"/>
      <c r="E169" s="63"/>
      <c r="F169" s="64"/>
      <c r="G169" s="64"/>
      <c r="H169" s="92">
        <f t="shared" si="31"/>
        <v>0</v>
      </c>
      <c r="I169" s="64"/>
      <c r="J169" s="64"/>
      <c r="K169" s="64"/>
      <c r="L169" s="64"/>
      <c r="M169" s="64"/>
      <c r="N169" s="91">
        <f t="shared" si="24"/>
        <v>0</v>
      </c>
      <c r="O169" s="91">
        <f t="shared" si="25"/>
        <v>0</v>
      </c>
      <c r="P169" s="91">
        <f t="shared" si="26"/>
        <v>0</v>
      </c>
      <c r="Q169" s="89">
        <f t="shared" si="27"/>
        <v>0</v>
      </c>
      <c r="R169" s="91">
        <f t="shared" si="28"/>
        <v>0</v>
      </c>
      <c r="S169" s="91">
        <f t="shared" si="29"/>
        <v>0</v>
      </c>
      <c r="T169" s="91">
        <f t="shared" si="30"/>
        <v>0</v>
      </c>
      <c r="U169" s="91">
        <f t="shared" si="35"/>
        <v>0</v>
      </c>
      <c r="V169" s="91" t="str">
        <f t="shared" si="32"/>
        <v>NÃO</v>
      </c>
      <c r="Y169" s="109">
        <f t="shared" si="33"/>
        <v>0</v>
      </c>
      <c r="AC169" s="106">
        <f t="shared" si="34"/>
        <v>0</v>
      </c>
      <c r="AD169" s="107" t="s">
        <v>36</v>
      </c>
      <c r="AE169" s="107" t="s">
        <v>1094</v>
      </c>
      <c r="AF169" s="107">
        <v>1303205</v>
      </c>
      <c r="AG169" s="107"/>
      <c r="AH169" s="107"/>
    </row>
    <row r="170" spans="1:34" ht="18.75" customHeight="1" x14ac:dyDescent="0.25">
      <c r="A170" s="90" t="str">
        <f>Controles!$B$2</f>
        <v>RS</v>
      </c>
      <c r="B170" s="90">
        <f>Controles!$C$2</f>
        <v>10</v>
      </c>
      <c r="C170" s="91" t="s">
        <v>5393</v>
      </c>
      <c r="D170" s="63"/>
      <c r="E170" s="63"/>
      <c r="F170" s="64"/>
      <c r="G170" s="64"/>
      <c r="H170" s="92">
        <f t="shared" si="31"/>
        <v>0</v>
      </c>
      <c r="I170" s="64"/>
      <c r="J170" s="64"/>
      <c r="K170" s="64"/>
      <c r="L170" s="64"/>
      <c r="M170" s="64"/>
      <c r="N170" s="91">
        <f t="shared" si="24"/>
        <v>0</v>
      </c>
      <c r="O170" s="91">
        <f t="shared" si="25"/>
        <v>0</v>
      </c>
      <c r="P170" s="91">
        <f t="shared" si="26"/>
        <v>0</v>
      </c>
      <c r="Q170" s="89">
        <f t="shared" si="27"/>
        <v>0</v>
      </c>
      <c r="R170" s="91">
        <f t="shared" si="28"/>
        <v>0</v>
      </c>
      <c r="S170" s="91">
        <f t="shared" si="29"/>
        <v>0</v>
      </c>
      <c r="T170" s="91">
        <f t="shared" si="30"/>
        <v>0</v>
      </c>
      <c r="U170" s="91">
        <f t="shared" si="35"/>
        <v>0</v>
      </c>
      <c r="V170" s="91" t="str">
        <f t="shared" si="32"/>
        <v>NÃO</v>
      </c>
      <c r="Y170" s="109">
        <f t="shared" si="33"/>
        <v>0</v>
      </c>
      <c r="AC170" s="106">
        <f t="shared" si="34"/>
        <v>0</v>
      </c>
      <c r="AD170" s="107" t="s">
        <v>36</v>
      </c>
      <c r="AE170" s="107" t="s">
        <v>1117</v>
      </c>
      <c r="AF170" s="107">
        <v>1303304</v>
      </c>
      <c r="AG170" s="107"/>
      <c r="AH170" s="107"/>
    </row>
    <row r="171" spans="1:34" ht="18.75" customHeight="1" x14ac:dyDescent="0.25">
      <c r="A171" s="90" t="str">
        <f>Controles!$B$2</f>
        <v>RS</v>
      </c>
      <c r="B171" s="90">
        <f>Controles!$C$2</f>
        <v>10</v>
      </c>
      <c r="C171" s="91" t="s">
        <v>5393</v>
      </c>
      <c r="D171" s="63"/>
      <c r="E171" s="63"/>
      <c r="F171" s="64"/>
      <c r="G171" s="64"/>
      <c r="H171" s="92">
        <f t="shared" si="31"/>
        <v>0</v>
      </c>
      <c r="I171" s="64"/>
      <c r="J171" s="64"/>
      <c r="K171" s="64"/>
      <c r="L171" s="64"/>
      <c r="M171" s="64"/>
      <c r="N171" s="91">
        <f t="shared" si="24"/>
        <v>0</v>
      </c>
      <c r="O171" s="91">
        <f t="shared" si="25"/>
        <v>0</v>
      </c>
      <c r="P171" s="91">
        <f t="shared" si="26"/>
        <v>0</v>
      </c>
      <c r="Q171" s="89">
        <f t="shared" si="27"/>
        <v>0</v>
      </c>
      <c r="R171" s="91">
        <f t="shared" si="28"/>
        <v>0</v>
      </c>
      <c r="S171" s="91">
        <f t="shared" si="29"/>
        <v>0</v>
      </c>
      <c r="T171" s="91">
        <f t="shared" si="30"/>
        <v>0</v>
      </c>
      <c r="U171" s="91">
        <f t="shared" si="35"/>
        <v>0</v>
      </c>
      <c r="V171" s="91" t="str">
        <f t="shared" si="32"/>
        <v>NÃO</v>
      </c>
      <c r="Y171" s="109">
        <f t="shared" si="33"/>
        <v>0</v>
      </c>
      <c r="AC171" s="106">
        <f t="shared" si="34"/>
        <v>0</v>
      </c>
      <c r="AD171" s="107" t="s">
        <v>36</v>
      </c>
      <c r="AE171" s="107" t="s">
        <v>1140</v>
      </c>
      <c r="AF171" s="107">
        <v>1303403</v>
      </c>
      <c r="AG171" s="107"/>
      <c r="AH171" s="107"/>
    </row>
    <row r="172" spans="1:34" ht="18.75" customHeight="1" x14ac:dyDescent="0.25">
      <c r="A172" s="90" t="str">
        <f>Controles!$B$2</f>
        <v>RS</v>
      </c>
      <c r="B172" s="90">
        <f>Controles!$C$2</f>
        <v>10</v>
      </c>
      <c r="C172" s="91" t="s">
        <v>5393</v>
      </c>
      <c r="D172" s="63"/>
      <c r="E172" s="63"/>
      <c r="F172" s="64"/>
      <c r="G172" s="64"/>
      <c r="H172" s="92">
        <f t="shared" si="31"/>
        <v>0</v>
      </c>
      <c r="I172" s="64"/>
      <c r="J172" s="64"/>
      <c r="K172" s="64"/>
      <c r="L172" s="64"/>
      <c r="M172" s="64"/>
      <c r="N172" s="91">
        <f t="shared" si="24"/>
        <v>0</v>
      </c>
      <c r="O172" s="91">
        <f t="shared" si="25"/>
        <v>0</v>
      </c>
      <c r="P172" s="91">
        <f t="shared" si="26"/>
        <v>0</v>
      </c>
      <c r="Q172" s="89">
        <f t="shared" si="27"/>
        <v>0</v>
      </c>
      <c r="R172" s="91">
        <f t="shared" si="28"/>
        <v>0</v>
      </c>
      <c r="S172" s="91">
        <f t="shared" si="29"/>
        <v>0</v>
      </c>
      <c r="T172" s="91">
        <f t="shared" si="30"/>
        <v>0</v>
      </c>
      <c r="U172" s="91">
        <f t="shared" si="35"/>
        <v>0</v>
      </c>
      <c r="V172" s="91" t="str">
        <f t="shared" si="32"/>
        <v>NÃO</v>
      </c>
      <c r="Y172" s="109">
        <f t="shared" si="33"/>
        <v>0</v>
      </c>
      <c r="AC172" s="106">
        <f t="shared" si="34"/>
        <v>0</v>
      </c>
      <c r="AD172" s="107" t="s">
        <v>36</v>
      </c>
      <c r="AE172" s="107" t="s">
        <v>1163</v>
      </c>
      <c r="AF172" s="107">
        <v>1303502</v>
      </c>
      <c r="AG172" s="107"/>
      <c r="AH172" s="107"/>
    </row>
    <row r="173" spans="1:34" ht="18.75" customHeight="1" x14ac:dyDescent="0.25">
      <c r="A173" s="90" t="str">
        <f>Controles!$B$2</f>
        <v>RS</v>
      </c>
      <c r="B173" s="90">
        <f>Controles!$C$2</f>
        <v>10</v>
      </c>
      <c r="C173" s="91" t="s">
        <v>5393</v>
      </c>
      <c r="D173" s="63"/>
      <c r="E173" s="63"/>
      <c r="F173" s="64"/>
      <c r="G173" s="64"/>
      <c r="H173" s="92">
        <f t="shared" si="31"/>
        <v>0</v>
      </c>
      <c r="I173" s="64"/>
      <c r="J173" s="64"/>
      <c r="K173" s="64"/>
      <c r="L173" s="64"/>
      <c r="M173" s="64"/>
      <c r="N173" s="91">
        <f t="shared" si="24"/>
        <v>0</v>
      </c>
      <c r="O173" s="91">
        <f t="shared" si="25"/>
        <v>0</v>
      </c>
      <c r="P173" s="91">
        <f t="shared" si="26"/>
        <v>0</v>
      </c>
      <c r="Q173" s="89">
        <f t="shared" si="27"/>
        <v>0</v>
      </c>
      <c r="R173" s="91">
        <f t="shared" si="28"/>
        <v>0</v>
      </c>
      <c r="S173" s="91">
        <f t="shared" si="29"/>
        <v>0</v>
      </c>
      <c r="T173" s="91">
        <f t="shared" si="30"/>
        <v>0</v>
      </c>
      <c r="U173" s="91">
        <f t="shared" si="35"/>
        <v>0</v>
      </c>
      <c r="V173" s="91" t="str">
        <f t="shared" si="32"/>
        <v>NÃO</v>
      </c>
      <c r="Y173" s="109">
        <f t="shared" si="33"/>
        <v>0</v>
      </c>
      <c r="AC173" s="106">
        <f t="shared" si="34"/>
        <v>0</v>
      </c>
      <c r="AD173" s="107" t="s">
        <v>36</v>
      </c>
      <c r="AE173" s="107" t="s">
        <v>1186</v>
      </c>
      <c r="AF173" s="107">
        <v>1303536</v>
      </c>
      <c r="AG173" s="107"/>
      <c r="AH173" s="107"/>
    </row>
    <row r="174" spans="1:34" ht="18.75" customHeight="1" x14ac:dyDescent="0.25">
      <c r="A174" s="90" t="str">
        <f>Controles!$B$2</f>
        <v>RS</v>
      </c>
      <c r="B174" s="90">
        <f>Controles!$C$2</f>
        <v>10</v>
      </c>
      <c r="C174" s="91" t="s">
        <v>5393</v>
      </c>
      <c r="D174" s="63"/>
      <c r="E174" s="63"/>
      <c r="F174" s="64"/>
      <c r="G174" s="64"/>
      <c r="H174" s="92">
        <f t="shared" si="31"/>
        <v>0</v>
      </c>
      <c r="I174" s="64"/>
      <c r="J174" s="64"/>
      <c r="K174" s="64"/>
      <c r="L174" s="64"/>
      <c r="M174" s="64"/>
      <c r="N174" s="91">
        <f t="shared" si="24"/>
        <v>0</v>
      </c>
      <c r="O174" s="91">
        <f t="shared" si="25"/>
        <v>0</v>
      </c>
      <c r="P174" s="91">
        <f t="shared" si="26"/>
        <v>0</v>
      </c>
      <c r="Q174" s="89">
        <f t="shared" si="27"/>
        <v>0</v>
      </c>
      <c r="R174" s="91">
        <f t="shared" si="28"/>
        <v>0</v>
      </c>
      <c r="S174" s="91">
        <f t="shared" si="29"/>
        <v>0</v>
      </c>
      <c r="T174" s="91">
        <f t="shared" si="30"/>
        <v>0</v>
      </c>
      <c r="U174" s="91">
        <f t="shared" si="35"/>
        <v>0</v>
      </c>
      <c r="V174" s="91" t="str">
        <f t="shared" si="32"/>
        <v>NÃO</v>
      </c>
      <c r="Y174" s="109">
        <f t="shared" si="33"/>
        <v>0</v>
      </c>
      <c r="AC174" s="106">
        <f t="shared" si="34"/>
        <v>0</v>
      </c>
      <c r="AD174" s="107" t="s">
        <v>36</v>
      </c>
      <c r="AE174" s="107" t="s">
        <v>1208</v>
      </c>
      <c r="AF174" s="107">
        <v>1303569</v>
      </c>
      <c r="AG174" s="107"/>
      <c r="AH174" s="107"/>
    </row>
    <row r="175" spans="1:34" ht="18.75" customHeight="1" x14ac:dyDescent="0.25">
      <c r="A175" s="90" t="str">
        <f>Controles!$B$2</f>
        <v>RS</v>
      </c>
      <c r="B175" s="90">
        <f>Controles!$C$2</f>
        <v>10</v>
      </c>
      <c r="C175" s="91" t="s">
        <v>5393</v>
      </c>
      <c r="D175" s="63"/>
      <c r="E175" s="63"/>
      <c r="F175" s="64"/>
      <c r="G175" s="64"/>
      <c r="H175" s="92">
        <f t="shared" si="31"/>
        <v>0</v>
      </c>
      <c r="I175" s="64"/>
      <c r="J175" s="64"/>
      <c r="K175" s="64"/>
      <c r="L175" s="64"/>
      <c r="M175" s="64"/>
      <c r="N175" s="91">
        <f t="shared" si="24"/>
        <v>0</v>
      </c>
      <c r="O175" s="91">
        <f t="shared" si="25"/>
        <v>0</v>
      </c>
      <c r="P175" s="91">
        <f t="shared" si="26"/>
        <v>0</v>
      </c>
      <c r="Q175" s="89">
        <f t="shared" si="27"/>
        <v>0</v>
      </c>
      <c r="R175" s="91">
        <f t="shared" si="28"/>
        <v>0</v>
      </c>
      <c r="S175" s="91">
        <f t="shared" si="29"/>
        <v>0</v>
      </c>
      <c r="T175" s="91">
        <f t="shared" si="30"/>
        <v>0</v>
      </c>
      <c r="U175" s="91">
        <f t="shared" si="35"/>
        <v>0</v>
      </c>
      <c r="V175" s="91" t="str">
        <f t="shared" si="32"/>
        <v>NÃO</v>
      </c>
      <c r="Y175" s="109">
        <f t="shared" si="33"/>
        <v>0</v>
      </c>
      <c r="AC175" s="106">
        <f t="shared" si="34"/>
        <v>0</v>
      </c>
      <c r="AD175" s="107" t="s">
        <v>36</v>
      </c>
      <c r="AE175" s="107" t="s">
        <v>1230</v>
      </c>
      <c r="AF175" s="107">
        <v>1303601</v>
      </c>
      <c r="AG175" s="107"/>
      <c r="AH175" s="107"/>
    </row>
    <row r="176" spans="1:34" ht="18.75" customHeight="1" x14ac:dyDescent="0.25">
      <c r="A176" s="90" t="str">
        <f>Controles!$B$2</f>
        <v>RS</v>
      </c>
      <c r="B176" s="90">
        <f>Controles!$C$2</f>
        <v>10</v>
      </c>
      <c r="C176" s="91" t="s">
        <v>5393</v>
      </c>
      <c r="D176" s="63"/>
      <c r="E176" s="63"/>
      <c r="F176" s="64"/>
      <c r="G176" s="64"/>
      <c r="H176" s="92">
        <f t="shared" si="31"/>
        <v>0</v>
      </c>
      <c r="I176" s="64"/>
      <c r="J176" s="64"/>
      <c r="K176" s="64"/>
      <c r="L176" s="64"/>
      <c r="M176" s="64"/>
      <c r="N176" s="91">
        <f t="shared" si="24"/>
        <v>0</v>
      </c>
      <c r="O176" s="91">
        <f t="shared" si="25"/>
        <v>0</v>
      </c>
      <c r="P176" s="91">
        <f t="shared" si="26"/>
        <v>0</v>
      </c>
      <c r="Q176" s="89">
        <f t="shared" si="27"/>
        <v>0</v>
      </c>
      <c r="R176" s="91">
        <f t="shared" si="28"/>
        <v>0</v>
      </c>
      <c r="S176" s="91">
        <f t="shared" si="29"/>
        <v>0</v>
      </c>
      <c r="T176" s="91">
        <f t="shared" si="30"/>
        <v>0</v>
      </c>
      <c r="U176" s="91">
        <f t="shared" si="35"/>
        <v>0</v>
      </c>
      <c r="V176" s="91" t="str">
        <f t="shared" si="32"/>
        <v>NÃO</v>
      </c>
      <c r="Y176" s="109">
        <f t="shared" si="33"/>
        <v>0</v>
      </c>
      <c r="AC176" s="106">
        <f t="shared" si="34"/>
        <v>0</v>
      </c>
      <c r="AD176" s="107" t="s">
        <v>36</v>
      </c>
      <c r="AE176" s="107" t="s">
        <v>1252</v>
      </c>
      <c r="AF176" s="107">
        <v>1303700</v>
      </c>
      <c r="AG176" s="107"/>
      <c r="AH176" s="107"/>
    </row>
    <row r="177" spans="1:34" ht="18.75" customHeight="1" x14ac:dyDescent="0.25">
      <c r="A177" s="90" t="str">
        <f>Controles!$B$2</f>
        <v>RS</v>
      </c>
      <c r="B177" s="90">
        <f>Controles!$C$2</f>
        <v>10</v>
      </c>
      <c r="C177" s="91" t="s">
        <v>5393</v>
      </c>
      <c r="D177" s="63"/>
      <c r="E177" s="63"/>
      <c r="F177" s="64"/>
      <c r="G177" s="64"/>
      <c r="H177" s="92">
        <f t="shared" si="31"/>
        <v>0</v>
      </c>
      <c r="I177" s="64"/>
      <c r="J177" s="64"/>
      <c r="K177" s="64"/>
      <c r="L177" s="64"/>
      <c r="M177" s="64"/>
      <c r="N177" s="91">
        <f t="shared" si="24"/>
        <v>0</v>
      </c>
      <c r="O177" s="91">
        <f t="shared" si="25"/>
        <v>0</v>
      </c>
      <c r="P177" s="91">
        <f t="shared" si="26"/>
        <v>0</v>
      </c>
      <c r="Q177" s="89">
        <f t="shared" si="27"/>
        <v>0</v>
      </c>
      <c r="R177" s="91">
        <f t="shared" si="28"/>
        <v>0</v>
      </c>
      <c r="S177" s="91">
        <f t="shared" si="29"/>
        <v>0</v>
      </c>
      <c r="T177" s="91">
        <f t="shared" si="30"/>
        <v>0</v>
      </c>
      <c r="U177" s="91">
        <f t="shared" si="35"/>
        <v>0</v>
      </c>
      <c r="V177" s="91" t="str">
        <f t="shared" si="32"/>
        <v>NÃO</v>
      </c>
      <c r="Y177" s="109">
        <f t="shared" si="33"/>
        <v>0</v>
      </c>
      <c r="AC177" s="106">
        <f t="shared" si="34"/>
        <v>0</v>
      </c>
      <c r="AD177" s="107" t="s">
        <v>36</v>
      </c>
      <c r="AE177" s="107" t="s">
        <v>1275</v>
      </c>
      <c r="AF177" s="107">
        <v>1303809</v>
      </c>
      <c r="AG177" s="107"/>
      <c r="AH177" s="107"/>
    </row>
    <row r="178" spans="1:34" ht="18.75" customHeight="1" x14ac:dyDescent="0.25">
      <c r="A178" s="90" t="str">
        <f>Controles!$B$2</f>
        <v>RS</v>
      </c>
      <c r="B178" s="90">
        <f>Controles!$C$2</f>
        <v>10</v>
      </c>
      <c r="C178" s="91" t="s">
        <v>5393</v>
      </c>
      <c r="D178" s="63"/>
      <c r="E178" s="63"/>
      <c r="F178" s="64"/>
      <c r="G178" s="64"/>
      <c r="H178" s="92">
        <f t="shared" si="31"/>
        <v>0</v>
      </c>
      <c r="I178" s="64"/>
      <c r="J178" s="64"/>
      <c r="K178" s="64"/>
      <c r="L178" s="64"/>
      <c r="M178" s="64"/>
      <c r="N178" s="91">
        <f t="shared" si="24"/>
        <v>0</v>
      </c>
      <c r="O178" s="91">
        <f t="shared" si="25"/>
        <v>0</v>
      </c>
      <c r="P178" s="91">
        <f t="shared" si="26"/>
        <v>0</v>
      </c>
      <c r="Q178" s="89">
        <f t="shared" si="27"/>
        <v>0</v>
      </c>
      <c r="R178" s="91">
        <f t="shared" si="28"/>
        <v>0</v>
      </c>
      <c r="S178" s="91">
        <f t="shared" si="29"/>
        <v>0</v>
      </c>
      <c r="T178" s="91">
        <f t="shared" si="30"/>
        <v>0</v>
      </c>
      <c r="U178" s="91">
        <f t="shared" si="35"/>
        <v>0</v>
      </c>
      <c r="V178" s="91" t="str">
        <f t="shared" si="32"/>
        <v>NÃO</v>
      </c>
      <c r="Y178" s="109">
        <f t="shared" si="33"/>
        <v>0</v>
      </c>
      <c r="AC178" s="106">
        <f t="shared" si="34"/>
        <v>0</v>
      </c>
      <c r="AD178" s="107" t="s">
        <v>36</v>
      </c>
      <c r="AE178" s="107" t="s">
        <v>1296</v>
      </c>
      <c r="AF178" s="107">
        <v>1303908</v>
      </c>
      <c r="AG178" s="107"/>
      <c r="AH178" s="107"/>
    </row>
    <row r="179" spans="1:34" ht="18.75" customHeight="1" x14ac:dyDescent="0.25">
      <c r="A179" s="90" t="str">
        <f>Controles!$B$2</f>
        <v>RS</v>
      </c>
      <c r="B179" s="90">
        <f>Controles!$C$2</f>
        <v>10</v>
      </c>
      <c r="C179" s="91" t="s">
        <v>5393</v>
      </c>
      <c r="D179" s="63"/>
      <c r="E179" s="63"/>
      <c r="F179" s="64"/>
      <c r="G179" s="64"/>
      <c r="H179" s="92">
        <f t="shared" si="31"/>
        <v>0</v>
      </c>
      <c r="I179" s="64"/>
      <c r="J179" s="64"/>
      <c r="K179" s="64"/>
      <c r="L179" s="64"/>
      <c r="M179" s="64"/>
      <c r="N179" s="91">
        <f t="shared" si="24"/>
        <v>0</v>
      </c>
      <c r="O179" s="91">
        <f t="shared" si="25"/>
        <v>0</v>
      </c>
      <c r="P179" s="91">
        <f t="shared" si="26"/>
        <v>0</v>
      </c>
      <c r="Q179" s="89">
        <f t="shared" si="27"/>
        <v>0</v>
      </c>
      <c r="R179" s="91">
        <f t="shared" si="28"/>
        <v>0</v>
      </c>
      <c r="S179" s="91">
        <f t="shared" si="29"/>
        <v>0</v>
      </c>
      <c r="T179" s="91">
        <f t="shared" si="30"/>
        <v>0</v>
      </c>
      <c r="U179" s="91">
        <f t="shared" si="35"/>
        <v>0</v>
      </c>
      <c r="V179" s="91" t="str">
        <f t="shared" si="32"/>
        <v>NÃO</v>
      </c>
      <c r="Y179" s="109">
        <f t="shared" si="33"/>
        <v>0</v>
      </c>
      <c r="AC179" s="106">
        <f t="shared" si="34"/>
        <v>0</v>
      </c>
      <c r="AD179" s="107" t="s">
        <v>36</v>
      </c>
      <c r="AE179" s="107" t="s">
        <v>1318</v>
      </c>
      <c r="AF179" s="107">
        <v>1303957</v>
      </c>
      <c r="AG179" s="107"/>
      <c r="AH179" s="107"/>
    </row>
    <row r="180" spans="1:34" ht="18.75" customHeight="1" x14ac:dyDescent="0.25">
      <c r="A180" s="90" t="str">
        <f>Controles!$B$2</f>
        <v>RS</v>
      </c>
      <c r="B180" s="90">
        <f>Controles!$C$2</f>
        <v>10</v>
      </c>
      <c r="C180" s="91" t="s">
        <v>5393</v>
      </c>
      <c r="D180" s="63"/>
      <c r="E180" s="63"/>
      <c r="F180" s="64"/>
      <c r="G180" s="64"/>
      <c r="H180" s="92">
        <f t="shared" si="31"/>
        <v>0</v>
      </c>
      <c r="I180" s="64"/>
      <c r="J180" s="64"/>
      <c r="K180" s="64"/>
      <c r="L180" s="64"/>
      <c r="M180" s="64"/>
      <c r="N180" s="91">
        <f t="shared" si="24"/>
        <v>0</v>
      </c>
      <c r="O180" s="91">
        <f t="shared" si="25"/>
        <v>0</v>
      </c>
      <c r="P180" s="91">
        <f t="shared" si="26"/>
        <v>0</v>
      </c>
      <c r="Q180" s="89">
        <f t="shared" si="27"/>
        <v>0</v>
      </c>
      <c r="R180" s="91">
        <f t="shared" si="28"/>
        <v>0</v>
      </c>
      <c r="S180" s="91">
        <f t="shared" si="29"/>
        <v>0</v>
      </c>
      <c r="T180" s="91">
        <f t="shared" si="30"/>
        <v>0</v>
      </c>
      <c r="U180" s="91">
        <f t="shared" si="35"/>
        <v>0</v>
      </c>
      <c r="V180" s="91" t="str">
        <f t="shared" si="32"/>
        <v>NÃO</v>
      </c>
      <c r="Y180" s="109">
        <f t="shared" si="33"/>
        <v>0</v>
      </c>
      <c r="AC180" s="106">
        <f t="shared" si="34"/>
        <v>0</v>
      </c>
      <c r="AD180" s="107" t="s">
        <v>36</v>
      </c>
      <c r="AE180" s="107" t="s">
        <v>1340</v>
      </c>
      <c r="AF180" s="107">
        <v>1304005</v>
      </c>
      <c r="AG180" s="107"/>
      <c r="AH180" s="107"/>
    </row>
    <row r="181" spans="1:34" ht="18.75" customHeight="1" x14ac:dyDescent="0.25">
      <c r="A181" s="90" t="str">
        <f>Controles!$B$2</f>
        <v>RS</v>
      </c>
      <c r="B181" s="90">
        <f>Controles!$C$2</f>
        <v>10</v>
      </c>
      <c r="C181" s="91" t="s">
        <v>5393</v>
      </c>
      <c r="D181" s="63"/>
      <c r="E181" s="63"/>
      <c r="F181" s="64"/>
      <c r="G181" s="64"/>
      <c r="H181" s="92">
        <f t="shared" si="31"/>
        <v>0</v>
      </c>
      <c r="I181" s="64"/>
      <c r="J181" s="64"/>
      <c r="K181" s="64"/>
      <c r="L181" s="64"/>
      <c r="M181" s="64"/>
      <c r="N181" s="91">
        <f t="shared" si="24"/>
        <v>0</v>
      </c>
      <c r="O181" s="91">
        <f t="shared" si="25"/>
        <v>0</v>
      </c>
      <c r="P181" s="91">
        <f t="shared" si="26"/>
        <v>0</v>
      </c>
      <c r="Q181" s="89">
        <f t="shared" si="27"/>
        <v>0</v>
      </c>
      <c r="R181" s="91">
        <f t="shared" si="28"/>
        <v>0</v>
      </c>
      <c r="S181" s="91">
        <f t="shared" si="29"/>
        <v>0</v>
      </c>
      <c r="T181" s="91">
        <f t="shared" si="30"/>
        <v>0</v>
      </c>
      <c r="U181" s="91">
        <f t="shared" si="35"/>
        <v>0</v>
      </c>
      <c r="V181" s="91" t="str">
        <f t="shared" si="32"/>
        <v>NÃO</v>
      </c>
      <c r="Y181" s="109">
        <f t="shared" si="33"/>
        <v>0</v>
      </c>
      <c r="AC181" s="106">
        <f t="shared" si="34"/>
        <v>0</v>
      </c>
      <c r="AD181" s="107" t="s">
        <v>36</v>
      </c>
      <c r="AE181" s="107" t="s">
        <v>1361</v>
      </c>
      <c r="AF181" s="107">
        <v>1304062</v>
      </c>
      <c r="AG181" s="107"/>
      <c r="AH181" s="107"/>
    </row>
    <row r="182" spans="1:34" ht="18.75" customHeight="1" x14ac:dyDescent="0.25">
      <c r="A182" s="90" t="str">
        <f>Controles!$B$2</f>
        <v>RS</v>
      </c>
      <c r="B182" s="90">
        <f>Controles!$C$2</f>
        <v>10</v>
      </c>
      <c r="C182" s="91" t="s">
        <v>5393</v>
      </c>
      <c r="D182" s="63"/>
      <c r="E182" s="63"/>
      <c r="F182" s="64"/>
      <c r="G182" s="64"/>
      <c r="H182" s="92">
        <f t="shared" si="31"/>
        <v>0</v>
      </c>
      <c r="I182" s="64"/>
      <c r="J182" s="64"/>
      <c r="K182" s="64"/>
      <c r="L182" s="64"/>
      <c r="M182" s="64"/>
      <c r="N182" s="91">
        <f t="shared" si="24"/>
        <v>0</v>
      </c>
      <c r="O182" s="91">
        <f t="shared" si="25"/>
        <v>0</v>
      </c>
      <c r="P182" s="91">
        <f t="shared" si="26"/>
        <v>0</v>
      </c>
      <c r="Q182" s="89">
        <f t="shared" si="27"/>
        <v>0</v>
      </c>
      <c r="R182" s="91">
        <f t="shared" si="28"/>
        <v>0</v>
      </c>
      <c r="S182" s="91">
        <f t="shared" si="29"/>
        <v>0</v>
      </c>
      <c r="T182" s="91">
        <f t="shared" si="30"/>
        <v>0</v>
      </c>
      <c r="U182" s="91">
        <f t="shared" si="35"/>
        <v>0</v>
      </c>
      <c r="V182" s="91" t="str">
        <f t="shared" si="32"/>
        <v>NÃO</v>
      </c>
      <c r="Y182" s="109">
        <f t="shared" si="33"/>
        <v>0</v>
      </c>
      <c r="AC182" s="106">
        <f t="shared" si="34"/>
        <v>0</v>
      </c>
      <c r="AD182" s="107" t="s">
        <v>36</v>
      </c>
      <c r="AE182" s="107" t="s">
        <v>1383</v>
      </c>
      <c r="AF182" s="107">
        <v>1304104</v>
      </c>
      <c r="AG182" s="107"/>
      <c r="AH182" s="107"/>
    </row>
    <row r="183" spans="1:34" ht="18.75" customHeight="1" x14ac:dyDescent="0.25">
      <c r="A183" s="90" t="str">
        <f>Controles!$B$2</f>
        <v>RS</v>
      </c>
      <c r="B183" s="90">
        <f>Controles!$C$2</f>
        <v>10</v>
      </c>
      <c r="C183" s="91" t="s">
        <v>5393</v>
      </c>
      <c r="D183" s="63"/>
      <c r="E183" s="63"/>
      <c r="F183" s="64"/>
      <c r="G183" s="64"/>
      <c r="H183" s="92">
        <f t="shared" si="31"/>
        <v>0</v>
      </c>
      <c r="I183" s="64"/>
      <c r="J183" s="64"/>
      <c r="K183" s="64"/>
      <c r="L183" s="64"/>
      <c r="M183" s="64"/>
      <c r="N183" s="91">
        <f t="shared" si="24"/>
        <v>0</v>
      </c>
      <c r="O183" s="91">
        <f t="shared" si="25"/>
        <v>0</v>
      </c>
      <c r="P183" s="91">
        <f t="shared" si="26"/>
        <v>0</v>
      </c>
      <c r="Q183" s="89">
        <f t="shared" si="27"/>
        <v>0</v>
      </c>
      <c r="R183" s="91">
        <f t="shared" si="28"/>
        <v>0</v>
      </c>
      <c r="S183" s="91">
        <f t="shared" si="29"/>
        <v>0</v>
      </c>
      <c r="T183" s="91">
        <f t="shared" si="30"/>
        <v>0</v>
      </c>
      <c r="U183" s="91">
        <f t="shared" si="35"/>
        <v>0</v>
      </c>
      <c r="V183" s="91" t="str">
        <f t="shared" si="32"/>
        <v>NÃO</v>
      </c>
      <c r="Y183" s="109">
        <f t="shared" si="33"/>
        <v>0</v>
      </c>
      <c r="AC183" s="106">
        <f t="shared" si="34"/>
        <v>0</v>
      </c>
      <c r="AD183" s="107" t="s">
        <v>36</v>
      </c>
      <c r="AE183" s="107" t="s">
        <v>1405</v>
      </c>
      <c r="AF183" s="107">
        <v>1304203</v>
      </c>
      <c r="AG183" s="107"/>
      <c r="AH183" s="107"/>
    </row>
    <row r="184" spans="1:34" ht="18.75" customHeight="1" x14ac:dyDescent="0.25">
      <c r="A184" s="90" t="str">
        <f>Controles!$B$2</f>
        <v>RS</v>
      </c>
      <c r="B184" s="90">
        <f>Controles!$C$2</f>
        <v>10</v>
      </c>
      <c r="C184" s="91" t="s">
        <v>5393</v>
      </c>
      <c r="D184" s="63"/>
      <c r="E184" s="63"/>
      <c r="F184" s="64"/>
      <c r="G184" s="64"/>
      <c r="H184" s="92">
        <f t="shared" si="31"/>
        <v>0</v>
      </c>
      <c r="I184" s="64"/>
      <c r="J184" s="64"/>
      <c r="K184" s="64"/>
      <c r="L184" s="64"/>
      <c r="M184" s="64"/>
      <c r="N184" s="91">
        <f t="shared" si="24"/>
        <v>0</v>
      </c>
      <c r="O184" s="91">
        <f t="shared" si="25"/>
        <v>0</v>
      </c>
      <c r="P184" s="91">
        <f t="shared" si="26"/>
        <v>0</v>
      </c>
      <c r="Q184" s="89">
        <f t="shared" si="27"/>
        <v>0</v>
      </c>
      <c r="R184" s="91">
        <f t="shared" si="28"/>
        <v>0</v>
      </c>
      <c r="S184" s="91">
        <f t="shared" si="29"/>
        <v>0</v>
      </c>
      <c r="T184" s="91">
        <f t="shared" si="30"/>
        <v>0</v>
      </c>
      <c r="U184" s="91">
        <f t="shared" si="35"/>
        <v>0</v>
      </c>
      <c r="V184" s="91" t="str">
        <f t="shared" si="32"/>
        <v>NÃO</v>
      </c>
      <c r="Y184" s="109">
        <f t="shared" si="33"/>
        <v>0</v>
      </c>
      <c r="AC184" s="106">
        <f t="shared" si="34"/>
        <v>0</v>
      </c>
      <c r="AD184" s="107" t="s">
        <v>36</v>
      </c>
      <c r="AE184" s="107" t="s">
        <v>1427</v>
      </c>
      <c r="AF184" s="107">
        <v>1304237</v>
      </c>
      <c r="AG184" s="107"/>
      <c r="AH184" s="107"/>
    </row>
    <row r="185" spans="1:34" ht="18.75" customHeight="1" x14ac:dyDescent="0.25">
      <c r="A185" s="90" t="str">
        <f>Controles!$B$2</f>
        <v>RS</v>
      </c>
      <c r="B185" s="90">
        <f>Controles!$C$2</f>
        <v>10</v>
      </c>
      <c r="C185" s="91" t="s">
        <v>5393</v>
      </c>
      <c r="D185" s="63"/>
      <c r="E185" s="63"/>
      <c r="F185" s="64"/>
      <c r="G185" s="64"/>
      <c r="H185" s="92">
        <f t="shared" si="31"/>
        <v>0</v>
      </c>
      <c r="I185" s="64"/>
      <c r="J185" s="64"/>
      <c r="K185" s="64"/>
      <c r="L185" s="64"/>
      <c r="M185" s="64"/>
      <c r="N185" s="91">
        <f t="shared" si="24"/>
        <v>0</v>
      </c>
      <c r="O185" s="91">
        <f t="shared" si="25"/>
        <v>0</v>
      </c>
      <c r="P185" s="91">
        <f t="shared" si="26"/>
        <v>0</v>
      </c>
      <c r="Q185" s="89">
        <f t="shared" si="27"/>
        <v>0</v>
      </c>
      <c r="R185" s="91">
        <f t="shared" si="28"/>
        <v>0</v>
      </c>
      <c r="S185" s="91">
        <f t="shared" si="29"/>
        <v>0</v>
      </c>
      <c r="T185" s="91">
        <f t="shared" si="30"/>
        <v>0</v>
      </c>
      <c r="U185" s="91">
        <f t="shared" si="35"/>
        <v>0</v>
      </c>
      <c r="V185" s="91" t="str">
        <f t="shared" si="32"/>
        <v>NÃO</v>
      </c>
      <c r="Y185" s="109">
        <f t="shared" si="33"/>
        <v>0</v>
      </c>
      <c r="AC185" s="106">
        <f t="shared" si="34"/>
        <v>0</v>
      </c>
      <c r="AD185" s="107" t="s">
        <v>36</v>
      </c>
      <c r="AE185" s="107" t="s">
        <v>1448</v>
      </c>
      <c r="AF185" s="107">
        <v>1304260</v>
      </c>
      <c r="AG185" s="107"/>
      <c r="AH185" s="107"/>
    </row>
    <row r="186" spans="1:34" ht="18.75" customHeight="1" x14ac:dyDescent="0.25">
      <c r="A186" s="90" t="str">
        <f>Controles!$B$2</f>
        <v>RS</v>
      </c>
      <c r="B186" s="90">
        <f>Controles!$C$2</f>
        <v>10</v>
      </c>
      <c r="C186" s="91" t="s">
        <v>5393</v>
      </c>
      <c r="D186" s="63"/>
      <c r="E186" s="63"/>
      <c r="F186" s="64"/>
      <c r="G186" s="64"/>
      <c r="H186" s="92">
        <f t="shared" si="31"/>
        <v>0</v>
      </c>
      <c r="I186" s="64"/>
      <c r="J186" s="64"/>
      <c r="K186" s="64"/>
      <c r="L186" s="64"/>
      <c r="M186" s="64"/>
      <c r="N186" s="91">
        <f t="shared" si="24"/>
        <v>0</v>
      </c>
      <c r="O186" s="91">
        <f t="shared" si="25"/>
        <v>0</v>
      </c>
      <c r="P186" s="91">
        <f t="shared" si="26"/>
        <v>0</v>
      </c>
      <c r="Q186" s="89">
        <f t="shared" si="27"/>
        <v>0</v>
      </c>
      <c r="R186" s="91">
        <f t="shared" si="28"/>
        <v>0</v>
      </c>
      <c r="S186" s="91">
        <f t="shared" si="29"/>
        <v>0</v>
      </c>
      <c r="T186" s="91">
        <f t="shared" si="30"/>
        <v>0</v>
      </c>
      <c r="U186" s="91">
        <f t="shared" si="35"/>
        <v>0</v>
      </c>
      <c r="V186" s="91" t="str">
        <f t="shared" si="32"/>
        <v>NÃO</v>
      </c>
      <c r="Y186" s="109">
        <f t="shared" si="33"/>
        <v>0</v>
      </c>
      <c r="AC186" s="106">
        <f t="shared" si="34"/>
        <v>0</v>
      </c>
      <c r="AD186" s="107" t="s">
        <v>36</v>
      </c>
      <c r="AE186" s="107" t="s">
        <v>1468</v>
      </c>
      <c r="AF186" s="107">
        <v>1304302</v>
      </c>
      <c r="AG186" s="107"/>
      <c r="AH186" s="107"/>
    </row>
    <row r="187" spans="1:34" ht="18.75" customHeight="1" x14ac:dyDescent="0.25">
      <c r="A187" s="90" t="str">
        <f>Controles!$B$2</f>
        <v>RS</v>
      </c>
      <c r="B187" s="90">
        <f>Controles!$C$2</f>
        <v>10</v>
      </c>
      <c r="C187" s="91" t="s">
        <v>5393</v>
      </c>
      <c r="D187" s="63"/>
      <c r="E187" s="63"/>
      <c r="F187" s="64"/>
      <c r="G187" s="64"/>
      <c r="H187" s="92">
        <f t="shared" si="31"/>
        <v>0</v>
      </c>
      <c r="I187" s="64"/>
      <c r="J187" s="64"/>
      <c r="K187" s="64"/>
      <c r="L187" s="64"/>
      <c r="M187" s="64"/>
      <c r="N187" s="91">
        <f t="shared" si="24"/>
        <v>0</v>
      </c>
      <c r="O187" s="91">
        <f t="shared" si="25"/>
        <v>0</v>
      </c>
      <c r="P187" s="91">
        <f t="shared" si="26"/>
        <v>0</v>
      </c>
      <c r="Q187" s="89">
        <f t="shared" si="27"/>
        <v>0</v>
      </c>
      <c r="R187" s="91">
        <f t="shared" si="28"/>
        <v>0</v>
      </c>
      <c r="S187" s="91">
        <f t="shared" si="29"/>
        <v>0</v>
      </c>
      <c r="T187" s="91">
        <f t="shared" si="30"/>
        <v>0</v>
      </c>
      <c r="U187" s="91">
        <f t="shared" si="35"/>
        <v>0</v>
      </c>
      <c r="V187" s="91" t="str">
        <f t="shared" si="32"/>
        <v>NÃO</v>
      </c>
      <c r="Y187" s="109">
        <f t="shared" si="33"/>
        <v>0</v>
      </c>
      <c r="AC187" s="106">
        <f t="shared" si="34"/>
        <v>0</v>
      </c>
      <c r="AD187" s="107" t="s">
        <v>36</v>
      </c>
      <c r="AE187" s="107" t="s">
        <v>1490</v>
      </c>
      <c r="AF187" s="107">
        <v>1304401</v>
      </c>
      <c r="AG187" s="107"/>
      <c r="AH187" s="107"/>
    </row>
    <row r="188" spans="1:34" ht="18.75" customHeight="1" x14ac:dyDescent="0.25">
      <c r="A188" s="90" t="str">
        <f>Controles!$B$2</f>
        <v>RS</v>
      </c>
      <c r="B188" s="90">
        <f>Controles!$C$2</f>
        <v>10</v>
      </c>
      <c r="C188" s="91" t="s">
        <v>5393</v>
      </c>
      <c r="D188" s="63"/>
      <c r="E188" s="63"/>
      <c r="F188" s="64"/>
      <c r="G188" s="64"/>
      <c r="H188" s="92">
        <f t="shared" si="31"/>
        <v>0</v>
      </c>
      <c r="I188" s="64"/>
      <c r="J188" s="64"/>
      <c r="K188" s="64"/>
      <c r="L188" s="64"/>
      <c r="M188" s="64"/>
      <c r="N188" s="91">
        <f t="shared" si="24"/>
        <v>0</v>
      </c>
      <c r="O188" s="91">
        <f t="shared" si="25"/>
        <v>0</v>
      </c>
      <c r="P188" s="91">
        <f t="shared" si="26"/>
        <v>0</v>
      </c>
      <c r="Q188" s="89">
        <f t="shared" si="27"/>
        <v>0</v>
      </c>
      <c r="R188" s="91">
        <f t="shared" si="28"/>
        <v>0</v>
      </c>
      <c r="S188" s="91">
        <f t="shared" si="29"/>
        <v>0</v>
      </c>
      <c r="T188" s="91">
        <f t="shared" si="30"/>
        <v>0</v>
      </c>
      <c r="U188" s="91">
        <f t="shared" si="35"/>
        <v>0</v>
      </c>
      <c r="V188" s="91" t="str">
        <f t="shared" si="32"/>
        <v>NÃO</v>
      </c>
      <c r="Y188" s="109">
        <f t="shared" si="33"/>
        <v>0</v>
      </c>
      <c r="AC188" s="106">
        <f t="shared" si="34"/>
        <v>0</v>
      </c>
      <c r="AD188" s="107" t="s">
        <v>38</v>
      </c>
      <c r="AE188" s="107" t="s">
        <v>93</v>
      </c>
      <c r="AF188" s="107">
        <v>1600105</v>
      </c>
      <c r="AG188" s="107"/>
      <c r="AH188" s="107"/>
    </row>
    <row r="189" spans="1:34" ht="18.75" customHeight="1" x14ac:dyDescent="0.25">
      <c r="A189" s="90" t="str">
        <f>Controles!$B$2</f>
        <v>RS</v>
      </c>
      <c r="B189" s="90">
        <f>Controles!$C$2</f>
        <v>10</v>
      </c>
      <c r="C189" s="91" t="s">
        <v>5393</v>
      </c>
      <c r="D189" s="63"/>
      <c r="E189" s="63"/>
      <c r="F189" s="64"/>
      <c r="G189" s="64"/>
      <c r="H189" s="92">
        <f t="shared" si="31"/>
        <v>0</v>
      </c>
      <c r="I189" s="64"/>
      <c r="J189" s="64"/>
      <c r="K189" s="64"/>
      <c r="L189" s="64"/>
      <c r="M189" s="64"/>
      <c r="N189" s="91">
        <f t="shared" si="24"/>
        <v>0</v>
      </c>
      <c r="O189" s="91">
        <f t="shared" si="25"/>
        <v>0</v>
      </c>
      <c r="P189" s="91">
        <f t="shared" si="26"/>
        <v>0</v>
      </c>
      <c r="Q189" s="89">
        <f t="shared" si="27"/>
        <v>0</v>
      </c>
      <c r="R189" s="91">
        <f t="shared" si="28"/>
        <v>0</v>
      </c>
      <c r="S189" s="91">
        <f t="shared" si="29"/>
        <v>0</v>
      </c>
      <c r="T189" s="91">
        <f t="shared" si="30"/>
        <v>0</v>
      </c>
      <c r="U189" s="91">
        <f t="shared" si="35"/>
        <v>0</v>
      </c>
      <c r="V189" s="91" t="str">
        <f t="shared" si="32"/>
        <v>NÃO</v>
      </c>
      <c r="Y189" s="109">
        <f t="shared" si="33"/>
        <v>0</v>
      </c>
      <c r="AC189" s="106">
        <f t="shared" si="34"/>
        <v>0</v>
      </c>
      <c r="AD189" s="107" t="s">
        <v>38</v>
      </c>
      <c r="AE189" s="107" t="s">
        <v>119</v>
      </c>
      <c r="AF189" s="107">
        <v>1600204</v>
      </c>
      <c r="AG189" s="107"/>
      <c r="AH189" s="107"/>
    </row>
    <row r="190" spans="1:34" ht="18.75" customHeight="1" x14ac:dyDescent="0.25">
      <c r="A190" s="90" t="str">
        <f>Controles!$B$2</f>
        <v>RS</v>
      </c>
      <c r="B190" s="90">
        <f>Controles!$C$2</f>
        <v>10</v>
      </c>
      <c r="C190" s="91" t="s">
        <v>5393</v>
      </c>
      <c r="D190" s="63"/>
      <c r="E190" s="63"/>
      <c r="F190" s="64"/>
      <c r="G190" s="64"/>
      <c r="H190" s="92">
        <f t="shared" si="31"/>
        <v>0</v>
      </c>
      <c r="I190" s="64"/>
      <c r="J190" s="64"/>
      <c r="K190" s="64"/>
      <c r="L190" s="64"/>
      <c r="M190" s="64"/>
      <c r="N190" s="91">
        <f t="shared" si="24"/>
        <v>0</v>
      </c>
      <c r="O190" s="91">
        <f t="shared" si="25"/>
        <v>0</v>
      </c>
      <c r="P190" s="91">
        <f t="shared" si="26"/>
        <v>0</v>
      </c>
      <c r="Q190" s="89">
        <f t="shared" si="27"/>
        <v>0</v>
      </c>
      <c r="R190" s="91">
        <f t="shared" si="28"/>
        <v>0</v>
      </c>
      <c r="S190" s="91">
        <f t="shared" si="29"/>
        <v>0</v>
      </c>
      <c r="T190" s="91">
        <f t="shared" si="30"/>
        <v>0</v>
      </c>
      <c r="U190" s="91">
        <f t="shared" si="35"/>
        <v>0</v>
      </c>
      <c r="V190" s="91" t="str">
        <f t="shared" si="32"/>
        <v>NÃO</v>
      </c>
      <c r="Y190" s="109">
        <f t="shared" si="33"/>
        <v>0</v>
      </c>
      <c r="AC190" s="106">
        <f t="shared" si="34"/>
        <v>0</v>
      </c>
      <c r="AD190" s="107" t="s">
        <v>38</v>
      </c>
      <c r="AE190" s="107" t="s">
        <v>145</v>
      </c>
      <c r="AF190" s="107">
        <v>1600212</v>
      </c>
      <c r="AG190" s="107"/>
      <c r="AH190" s="107"/>
    </row>
    <row r="191" spans="1:34" ht="18.75" customHeight="1" x14ac:dyDescent="0.25">
      <c r="A191" s="90" t="str">
        <f>Controles!$B$2</f>
        <v>RS</v>
      </c>
      <c r="B191" s="90">
        <f>Controles!$C$2</f>
        <v>10</v>
      </c>
      <c r="C191" s="91" t="s">
        <v>5393</v>
      </c>
      <c r="D191" s="63"/>
      <c r="E191" s="63"/>
      <c r="F191" s="64"/>
      <c r="G191" s="64"/>
      <c r="H191" s="92">
        <f t="shared" si="31"/>
        <v>0</v>
      </c>
      <c r="I191" s="64"/>
      <c r="J191" s="64"/>
      <c r="K191" s="64"/>
      <c r="L191" s="64"/>
      <c r="M191" s="64"/>
      <c r="N191" s="91">
        <f t="shared" si="24"/>
        <v>0</v>
      </c>
      <c r="O191" s="91">
        <f t="shared" si="25"/>
        <v>0</v>
      </c>
      <c r="P191" s="91">
        <f t="shared" si="26"/>
        <v>0</v>
      </c>
      <c r="Q191" s="89">
        <f t="shared" si="27"/>
        <v>0</v>
      </c>
      <c r="R191" s="91">
        <f t="shared" si="28"/>
        <v>0</v>
      </c>
      <c r="S191" s="91">
        <f t="shared" si="29"/>
        <v>0</v>
      </c>
      <c r="T191" s="91">
        <f t="shared" si="30"/>
        <v>0</v>
      </c>
      <c r="U191" s="91">
        <f t="shared" si="35"/>
        <v>0</v>
      </c>
      <c r="V191" s="91" t="str">
        <f t="shared" si="32"/>
        <v>NÃO</v>
      </c>
      <c r="Y191" s="109">
        <f t="shared" si="33"/>
        <v>0</v>
      </c>
      <c r="AC191" s="106">
        <f t="shared" si="34"/>
        <v>0</v>
      </c>
      <c r="AD191" s="107" t="s">
        <v>38</v>
      </c>
      <c r="AE191" s="107" t="s">
        <v>170</v>
      </c>
      <c r="AF191" s="107">
        <v>1600238</v>
      </c>
      <c r="AG191" s="107"/>
      <c r="AH191" s="107"/>
    </row>
    <row r="192" spans="1:34" ht="18.75" customHeight="1" x14ac:dyDescent="0.25">
      <c r="A192" s="90" t="str">
        <f>Controles!$B$2</f>
        <v>RS</v>
      </c>
      <c r="B192" s="90">
        <f>Controles!$C$2</f>
        <v>10</v>
      </c>
      <c r="C192" s="91" t="s">
        <v>5393</v>
      </c>
      <c r="D192" s="63"/>
      <c r="E192" s="63"/>
      <c r="F192" s="64"/>
      <c r="G192" s="64"/>
      <c r="H192" s="92">
        <f t="shared" si="31"/>
        <v>0</v>
      </c>
      <c r="I192" s="64"/>
      <c r="J192" s="64"/>
      <c r="K192" s="64"/>
      <c r="L192" s="64"/>
      <c r="M192" s="64"/>
      <c r="N192" s="91">
        <f t="shared" si="24"/>
        <v>0</v>
      </c>
      <c r="O192" s="91">
        <f t="shared" si="25"/>
        <v>0</v>
      </c>
      <c r="P192" s="91">
        <f t="shared" si="26"/>
        <v>0</v>
      </c>
      <c r="Q192" s="89">
        <f t="shared" si="27"/>
        <v>0</v>
      </c>
      <c r="R192" s="91">
        <f t="shared" si="28"/>
        <v>0</v>
      </c>
      <c r="S192" s="91">
        <f t="shared" si="29"/>
        <v>0</v>
      </c>
      <c r="T192" s="91">
        <f t="shared" si="30"/>
        <v>0</v>
      </c>
      <c r="U192" s="91">
        <f t="shared" si="35"/>
        <v>0</v>
      </c>
      <c r="V192" s="91" t="str">
        <f t="shared" si="32"/>
        <v>NÃO</v>
      </c>
      <c r="Y192" s="109">
        <f t="shared" si="33"/>
        <v>0</v>
      </c>
      <c r="AC192" s="106">
        <f t="shared" si="34"/>
        <v>0</v>
      </c>
      <c r="AD192" s="107" t="s">
        <v>38</v>
      </c>
      <c r="AE192" s="107" t="s">
        <v>196</v>
      </c>
      <c r="AF192" s="107">
        <v>1600253</v>
      </c>
      <c r="AG192" s="107"/>
      <c r="AH192" s="107"/>
    </row>
    <row r="193" spans="1:34" ht="18.75" customHeight="1" x14ac:dyDescent="0.25">
      <c r="A193" s="90" t="str">
        <f>Controles!$B$2</f>
        <v>RS</v>
      </c>
      <c r="B193" s="90">
        <f>Controles!$C$2</f>
        <v>10</v>
      </c>
      <c r="C193" s="91" t="s">
        <v>5393</v>
      </c>
      <c r="D193" s="63"/>
      <c r="E193" s="63"/>
      <c r="F193" s="64"/>
      <c r="G193" s="64"/>
      <c r="H193" s="92">
        <f t="shared" si="31"/>
        <v>0</v>
      </c>
      <c r="I193" s="64"/>
      <c r="J193" s="64"/>
      <c r="K193" s="64"/>
      <c r="L193" s="64"/>
      <c r="M193" s="64"/>
      <c r="N193" s="91">
        <f t="shared" si="24"/>
        <v>0</v>
      </c>
      <c r="O193" s="91">
        <f t="shared" si="25"/>
        <v>0</v>
      </c>
      <c r="P193" s="91">
        <f t="shared" si="26"/>
        <v>0</v>
      </c>
      <c r="Q193" s="89">
        <f t="shared" si="27"/>
        <v>0</v>
      </c>
      <c r="R193" s="91">
        <f t="shared" si="28"/>
        <v>0</v>
      </c>
      <c r="S193" s="91">
        <f t="shared" si="29"/>
        <v>0</v>
      </c>
      <c r="T193" s="91">
        <f t="shared" si="30"/>
        <v>0</v>
      </c>
      <c r="U193" s="91">
        <f t="shared" si="35"/>
        <v>0</v>
      </c>
      <c r="V193" s="91" t="str">
        <f t="shared" si="32"/>
        <v>NÃO</v>
      </c>
      <c r="Y193" s="109">
        <f t="shared" si="33"/>
        <v>0</v>
      </c>
      <c r="AC193" s="106">
        <f t="shared" si="34"/>
        <v>0</v>
      </c>
      <c r="AD193" s="107" t="s">
        <v>38</v>
      </c>
      <c r="AE193" s="107" t="s">
        <v>222</v>
      </c>
      <c r="AF193" s="107">
        <v>1600279</v>
      </c>
      <c r="AG193" s="107"/>
      <c r="AH193" s="107"/>
    </row>
    <row r="194" spans="1:34" ht="18.75" customHeight="1" x14ac:dyDescent="0.25">
      <c r="A194" s="90" t="str">
        <f>Controles!$B$2</f>
        <v>RS</v>
      </c>
      <c r="B194" s="90">
        <f>Controles!$C$2</f>
        <v>10</v>
      </c>
      <c r="C194" s="91" t="s">
        <v>5393</v>
      </c>
      <c r="D194" s="63"/>
      <c r="E194" s="63"/>
      <c r="F194" s="64"/>
      <c r="G194" s="64"/>
      <c r="H194" s="92">
        <f t="shared" si="31"/>
        <v>0</v>
      </c>
      <c r="I194" s="64"/>
      <c r="J194" s="64"/>
      <c r="K194" s="64"/>
      <c r="L194" s="64"/>
      <c r="M194" s="64"/>
      <c r="N194" s="91">
        <f t="shared" ref="N194:N257" si="36">IF((J194-F194&lt;0),"ERRO",0)</f>
        <v>0</v>
      </c>
      <c r="O194" s="91">
        <f t="shared" ref="O194:O257" si="37">IF(AND(J194&gt;0,F194+G194=0),"VERIFICAR",0)</f>
        <v>0</v>
      </c>
      <c r="P194" s="91">
        <f t="shared" ref="P194:P257" si="38">IF(AND(G194=0,J194&gt;I194),"ERRO",0)</f>
        <v>0</v>
      </c>
      <c r="Q194" s="89">
        <f t="shared" ref="Q194:Q257" si="39">IF(AND(G194=0,K194&gt;J194),"ERRO",0)</f>
        <v>0</v>
      </c>
      <c r="R194" s="91">
        <f t="shared" ref="R194:R257" si="40">IF(K194&gt;0, IF(H194= 0, "ERRO",0),0)</f>
        <v>0</v>
      </c>
      <c r="S194" s="91">
        <f t="shared" ref="S194:S257" si="41">IF(L194&gt;0, IF(F194= 0, IF(G194=0, "ERRO",0),0),0)</f>
        <v>0</v>
      </c>
      <c r="T194" s="91">
        <f t="shared" ref="T194:T257" si="42">IF(M194&gt;0, IF(F194= 0, IF(G194=0, "ERRO",0),0),0)</f>
        <v>0</v>
      </c>
      <c r="U194" s="91">
        <f t="shared" si="35"/>
        <v>0</v>
      </c>
      <c r="V194" s="91" t="str">
        <f t="shared" si="32"/>
        <v>NÃO</v>
      </c>
      <c r="Y194" s="109">
        <f t="shared" si="33"/>
        <v>0</v>
      </c>
      <c r="AC194" s="106">
        <f t="shared" si="34"/>
        <v>0</v>
      </c>
      <c r="AD194" s="107" t="s">
        <v>38</v>
      </c>
      <c r="AE194" s="107" t="s">
        <v>246</v>
      </c>
      <c r="AF194" s="107">
        <v>1600303</v>
      </c>
      <c r="AG194" s="107"/>
      <c r="AH194" s="107"/>
    </row>
    <row r="195" spans="1:34" ht="18.75" customHeight="1" x14ac:dyDescent="0.25">
      <c r="A195" s="90" t="str">
        <f>Controles!$B$2</f>
        <v>RS</v>
      </c>
      <c r="B195" s="90">
        <f>Controles!$C$2</f>
        <v>10</v>
      </c>
      <c r="C195" s="91" t="s">
        <v>5393</v>
      </c>
      <c r="D195" s="63"/>
      <c r="E195" s="63"/>
      <c r="F195" s="64"/>
      <c r="G195" s="64"/>
      <c r="H195" s="92">
        <f t="shared" ref="H195:H258" si="43">SUM(F195:G195)</f>
        <v>0</v>
      </c>
      <c r="I195" s="64"/>
      <c r="J195" s="64"/>
      <c r="K195" s="64"/>
      <c r="L195" s="64"/>
      <c r="M195" s="64"/>
      <c r="N195" s="91">
        <f t="shared" si="36"/>
        <v>0</v>
      </c>
      <c r="O195" s="91">
        <f t="shared" si="37"/>
        <v>0</v>
      </c>
      <c r="P195" s="91">
        <f t="shared" si="38"/>
        <v>0</v>
      </c>
      <c r="Q195" s="89">
        <f t="shared" si="39"/>
        <v>0</v>
      </c>
      <c r="R195" s="91">
        <f t="shared" si="40"/>
        <v>0</v>
      </c>
      <c r="S195" s="91">
        <f t="shared" si="41"/>
        <v>0</v>
      </c>
      <c r="T195" s="91">
        <f t="shared" si="42"/>
        <v>0</v>
      </c>
      <c r="U195" s="91">
        <f t="shared" si="35"/>
        <v>0</v>
      </c>
      <c r="V195" s="91" t="str">
        <f t="shared" ref="V195:V258" si="44">IF(AND(N195=0,P195=0,Q195=0,T195=0,S195=0,R195=0), "NÃO", "SIM")</f>
        <v>NÃO</v>
      </c>
      <c r="Y195" s="109">
        <f t="shared" ref="Y195:Y258" si="45">IF(V195="Não",0,1)</f>
        <v>0</v>
      </c>
      <c r="AC195" s="106">
        <f t="shared" ref="AC195:AC258" si="46">IF(V195="NÃO",0,1)</f>
        <v>0</v>
      </c>
      <c r="AD195" s="107" t="s">
        <v>38</v>
      </c>
      <c r="AE195" s="107" t="s">
        <v>271</v>
      </c>
      <c r="AF195" s="107">
        <v>1600402</v>
      </c>
      <c r="AG195" s="107"/>
      <c r="AH195" s="107"/>
    </row>
    <row r="196" spans="1:34" ht="18.75" customHeight="1" x14ac:dyDescent="0.25">
      <c r="A196" s="90" t="str">
        <f>Controles!$B$2</f>
        <v>RS</v>
      </c>
      <c r="B196" s="90">
        <f>Controles!$C$2</f>
        <v>10</v>
      </c>
      <c r="C196" s="91" t="s">
        <v>5393</v>
      </c>
      <c r="D196" s="63"/>
      <c r="E196" s="63"/>
      <c r="F196" s="64"/>
      <c r="G196" s="64"/>
      <c r="H196" s="92">
        <f t="shared" si="43"/>
        <v>0</v>
      </c>
      <c r="I196" s="64"/>
      <c r="J196" s="64"/>
      <c r="K196" s="64"/>
      <c r="L196" s="64"/>
      <c r="M196" s="64"/>
      <c r="N196" s="91">
        <f t="shared" si="36"/>
        <v>0</v>
      </c>
      <c r="O196" s="91">
        <f t="shared" si="37"/>
        <v>0</v>
      </c>
      <c r="P196" s="91">
        <f t="shared" si="38"/>
        <v>0</v>
      </c>
      <c r="Q196" s="89">
        <f t="shared" si="39"/>
        <v>0</v>
      </c>
      <c r="R196" s="91">
        <f t="shared" si="40"/>
        <v>0</v>
      </c>
      <c r="S196" s="91">
        <f t="shared" si="41"/>
        <v>0</v>
      </c>
      <c r="T196" s="91">
        <f t="shared" si="42"/>
        <v>0</v>
      </c>
      <c r="U196" s="91">
        <f t="shared" si="35"/>
        <v>0</v>
      </c>
      <c r="V196" s="91" t="str">
        <f t="shared" si="44"/>
        <v>NÃO</v>
      </c>
      <c r="Y196" s="109">
        <f t="shared" si="45"/>
        <v>0</v>
      </c>
      <c r="AC196" s="106">
        <f t="shared" si="46"/>
        <v>0</v>
      </c>
      <c r="AD196" s="107" t="s">
        <v>38</v>
      </c>
      <c r="AE196" s="107" t="s">
        <v>297</v>
      </c>
      <c r="AF196" s="107">
        <v>1600501</v>
      </c>
      <c r="AG196" s="107"/>
      <c r="AH196" s="107"/>
    </row>
    <row r="197" spans="1:34" ht="18.75" customHeight="1" x14ac:dyDescent="0.25">
      <c r="A197" s="90" t="str">
        <f>Controles!$B$2</f>
        <v>RS</v>
      </c>
      <c r="B197" s="90">
        <f>Controles!$C$2</f>
        <v>10</v>
      </c>
      <c r="C197" s="91" t="s">
        <v>5393</v>
      </c>
      <c r="D197" s="63"/>
      <c r="E197" s="63"/>
      <c r="F197" s="64"/>
      <c r="G197" s="64"/>
      <c r="H197" s="92">
        <f t="shared" si="43"/>
        <v>0</v>
      </c>
      <c r="I197" s="64"/>
      <c r="J197" s="64"/>
      <c r="K197" s="64"/>
      <c r="L197" s="64"/>
      <c r="M197" s="64"/>
      <c r="N197" s="91">
        <f t="shared" si="36"/>
        <v>0</v>
      </c>
      <c r="O197" s="91">
        <f t="shared" si="37"/>
        <v>0</v>
      </c>
      <c r="P197" s="91">
        <f t="shared" si="38"/>
        <v>0</v>
      </c>
      <c r="Q197" s="89">
        <f t="shared" si="39"/>
        <v>0</v>
      </c>
      <c r="R197" s="91">
        <f t="shared" si="40"/>
        <v>0</v>
      </c>
      <c r="S197" s="91">
        <f t="shared" si="41"/>
        <v>0</v>
      </c>
      <c r="T197" s="91">
        <f t="shared" si="42"/>
        <v>0</v>
      </c>
      <c r="U197" s="91">
        <f t="shared" ref="U197:U261" si="47">IF(M197+L197+K197&gt;I197,"VERIFICAR",0)</f>
        <v>0</v>
      </c>
      <c r="V197" s="91" t="str">
        <f t="shared" si="44"/>
        <v>NÃO</v>
      </c>
      <c r="Y197" s="109">
        <f t="shared" si="45"/>
        <v>0</v>
      </c>
      <c r="AC197" s="106">
        <f t="shared" si="46"/>
        <v>0</v>
      </c>
      <c r="AD197" s="107" t="s">
        <v>38</v>
      </c>
      <c r="AE197" s="107" t="s">
        <v>323</v>
      </c>
      <c r="AF197" s="107">
        <v>1600154</v>
      </c>
      <c r="AG197" s="107"/>
      <c r="AH197" s="107"/>
    </row>
    <row r="198" spans="1:34" ht="18.75" customHeight="1" x14ac:dyDescent="0.25">
      <c r="A198" s="90" t="str">
        <f>Controles!$B$2</f>
        <v>RS</v>
      </c>
      <c r="B198" s="90">
        <f>Controles!$C$2</f>
        <v>10</v>
      </c>
      <c r="C198" s="91" t="s">
        <v>5393</v>
      </c>
      <c r="D198" s="63"/>
      <c r="E198" s="63"/>
      <c r="F198" s="64"/>
      <c r="G198" s="64"/>
      <c r="H198" s="92">
        <f t="shared" si="43"/>
        <v>0</v>
      </c>
      <c r="I198" s="64"/>
      <c r="J198" s="64"/>
      <c r="K198" s="64"/>
      <c r="L198" s="64"/>
      <c r="M198" s="64"/>
      <c r="N198" s="91">
        <f t="shared" si="36"/>
        <v>0</v>
      </c>
      <c r="O198" s="91">
        <f t="shared" si="37"/>
        <v>0</v>
      </c>
      <c r="P198" s="91">
        <f t="shared" si="38"/>
        <v>0</v>
      </c>
      <c r="Q198" s="89">
        <f t="shared" si="39"/>
        <v>0</v>
      </c>
      <c r="R198" s="91">
        <f t="shared" si="40"/>
        <v>0</v>
      </c>
      <c r="S198" s="91">
        <f t="shared" si="41"/>
        <v>0</v>
      </c>
      <c r="T198" s="91">
        <f t="shared" si="42"/>
        <v>0</v>
      </c>
      <c r="U198" s="91">
        <f t="shared" si="47"/>
        <v>0</v>
      </c>
      <c r="V198" s="91" t="str">
        <f t="shared" si="44"/>
        <v>NÃO</v>
      </c>
      <c r="Y198" s="109">
        <f t="shared" si="45"/>
        <v>0</v>
      </c>
      <c r="AC198" s="106">
        <f t="shared" si="46"/>
        <v>0</v>
      </c>
      <c r="AD198" s="107" t="s">
        <v>38</v>
      </c>
      <c r="AE198" s="107" t="s">
        <v>348</v>
      </c>
      <c r="AF198" s="107">
        <v>1600535</v>
      </c>
      <c r="AG198" s="107"/>
      <c r="AH198" s="107"/>
    </row>
    <row r="199" spans="1:34" ht="18.75" customHeight="1" x14ac:dyDescent="0.25">
      <c r="A199" s="90" t="str">
        <f>Controles!$B$2</f>
        <v>RS</v>
      </c>
      <c r="B199" s="90">
        <f>Controles!$C$2</f>
        <v>10</v>
      </c>
      <c r="C199" s="91" t="s">
        <v>5393</v>
      </c>
      <c r="D199" s="63"/>
      <c r="E199" s="63"/>
      <c r="F199" s="64"/>
      <c r="G199" s="64"/>
      <c r="H199" s="92">
        <f t="shared" si="43"/>
        <v>0</v>
      </c>
      <c r="I199" s="64"/>
      <c r="J199" s="64"/>
      <c r="K199" s="64"/>
      <c r="L199" s="64"/>
      <c r="M199" s="64"/>
      <c r="N199" s="91">
        <f t="shared" si="36"/>
        <v>0</v>
      </c>
      <c r="O199" s="91">
        <f t="shared" si="37"/>
        <v>0</v>
      </c>
      <c r="P199" s="91">
        <f t="shared" si="38"/>
        <v>0</v>
      </c>
      <c r="Q199" s="89">
        <f t="shared" si="39"/>
        <v>0</v>
      </c>
      <c r="R199" s="91">
        <f t="shared" si="40"/>
        <v>0</v>
      </c>
      <c r="S199" s="91">
        <f t="shared" si="41"/>
        <v>0</v>
      </c>
      <c r="T199" s="91">
        <f t="shared" si="42"/>
        <v>0</v>
      </c>
      <c r="U199" s="91">
        <f t="shared" si="47"/>
        <v>0</v>
      </c>
      <c r="V199" s="91" t="str">
        <f t="shared" si="44"/>
        <v>NÃO</v>
      </c>
      <c r="Y199" s="109">
        <f t="shared" si="45"/>
        <v>0</v>
      </c>
      <c r="AC199" s="106">
        <f t="shared" si="46"/>
        <v>0</v>
      </c>
      <c r="AD199" s="107" t="s">
        <v>38</v>
      </c>
      <c r="AE199" s="107" t="s">
        <v>372</v>
      </c>
      <c r="AF199" s="107">
        <v>1600550</v>
      </c>
      <c r="AG199" s="107"/>
      <c r="AH199" s="107"/>
    </row>
    <row r="200" spans="1:34" ht="18.75" customHeight="1" x14ac:dyDescent="0.25">
      <c r="A200" s="90" t="str">
        <f>Controles!$B$2</f>
        <v>RS</v>
      </c>
      <c r="B200" s="90">
        <f>Controles!$C$2</f>
        <v>10</v>
      </c>
      <c r="C200" s="91" t="s">
        <v>5393</v>
      </c>
      <c r="D200" s="63"/>
      <c r="E200" s="63"/>
      <c r="F200" s="64"/>
      <c r="G200" s="64"/>
      <c r="H200" s="92">
        <f t="shared" si="43"/>
        <v>0</v>
      </c>
      <c r="I200" s="64"/>
      <c r="J200" s="64"/>
      <c r="K200" s="64"/>
      <c r="L200" s="64"/>
      <c r="M200" s="64"/>
      <c r="N200" s="91">
        <f t="shared" si="36"/>
        <v>0</v>
      </c>
      <c r="O200" s="91">
        <f t="shared" si="37"/>
        <v>0</v>
      </c>
      <c r="P200" s="91">
        <f t="shared" si="38"/>
        <v>0</v>
      </c>
      <c r="Q200" s="89">
        <f t="shared" si="39"/>
        <v>0</v>
      </c>
      <c r="R200" s="91">
        <f t="shared" si="40"/>
        <v>0</v>
      </c>
      <c r="S200" s="91">
        <f t="shared" si="41"/>
        <v>0</v>
      </c>
      <c r="T200" s="91">
        <f t="shared" si="42"/>
        <v>0</v>
      </c>
      <c r="U200" s="91">
        <f t="shared" si="47"/>
        <v>0</v>
      </c>
      <c r="V200" s="91" t="str">
        <f t="shared" si="44"/>
        <v>NÃO</v>
      </c>
      <c r="Y200" s="109">
        <f t="shared" si="45"/>
        <v>0</v>
      </c>
      <c r="AC200" s="106">
        <f t="shared" si="46"/>
        <v>0</v>
      </c>
      <c r="AD200" s="107" t="s">
        <v>38</v>
      </c>
      <c r="AE200" s="107" t="s">
        <v>397</v>
      </c>
      <c r="AF200" s="107">
        <v>1600600</v>
      </c>
      <c r="AG200" s="107"/>
      <c r="AH200" s="107"/>
    </row>
    <row r="201" spans="1:34" ht="18.75" customHeight="1" x14ac:dyDescent="0.25">
      <c r="A201" s="90" t="str">
        <f>Controles!$B$2</f>
        <v>RS</v>
      </c>
      <c r="B201" s="90">
        <f>Controles!$C$2</f>
        <v>10</v>
      </c>
      <c r="C201" s="91" t="s">
        <v>5393</v>
      </c>
      <c r="D201" s="63"/>
      <c r="E201" s="63"/>
      <c r="F201" s="64"/>
      <c r="G201" s="64"/>
      <c r="H201" s="92">
        <f t="shared" si="43"/>
        <v>0</v>
      </c>
      <c r="I201" s="64"/>
      <c r="J201" s="64"/>
      <c r="K201" s="64"/>
      <c r="L201" s="64"/>
      <c r="M201" s="64"/>
      <c r="N201" s="91">
        <f t="shared" si="36"/>
        <v>0</v>
      </c>
      <c r="O201" s="91">
        <f t="shared" si="37"/>
        <v>0</v>
      </c>
      <c r="P201" s="91">
        <f t="shared" si="38"/>
        <v>0</v>
      </c>
      <c r="Q201" s="89">
        <f t="shared" si="39"/>
        <v>0</v>
      </c>
      <c r="R201" s="91">
        <f t="shared" si="40"/>
        <v>0</v>
      </c>
      <c r="S201" s="91">
        <f t="shared" si="41"/>
        <v>0</v>
      </c>
      <c r="T201" s="91">
        <f t="shared" si="42"/>
        <v>0</v>
      </c>
      <c r="U201" s="91">
        <f t="shared" si="47"/>
        <v>0</v>
      </c>
      <c r="V201" s="91" t="str">
        <f t="shared" si="44"/>
        <v>NÃO</v>
      </c>
      <c r="Y201" s="109">
        <f t="shared" si="45"/>
        <v>0</v>
      </c>
      <c r="AC201" s="106">
        <f t="shared" si="46"/>
        <v>0</v>
      </c>
      <c r="AD201" s="107" t="s">
        <v>38</v>
      </c>
      <c r="AE201" s="107" t="s">
        <v>422</v>
      </c>
      <c r="AF201" s="107">
        <v>1600055</v>
      </c>
      <c r="AG201" s="107"/>
      <c r="AH201" s="107"/>
    </row>
    <row r="202" spans="1:34" ht="18.75" customHeight="1" x14ac:dyDescent="0.25">
      <c r="A202" s="90" t="str">
        <f>Controles!$B$2</f>
        <v>RS</v>
      </c>
      <c r="B202" s="90">
        <f>Controles!$C$2</f>
        <v>10</v>
      </c>
      <c r="C202" s="91" t="s">
        <v>5393</v>
      </c>
      <c r="D202" s="63"/>
      <c r="E202" s="63"/>
      <c r="F202" s="64"/>
      <c r="G202" s="64"/>
      <c r="H202" s="92">
        <f t="shared" si="43"/>
        <v>0</v>
      </c>
      <c r="I202" s="64"/>
      <c r="J202" s="64"/>
      <c r="K202" s="64"/>
      <c r="L202" s="64"/>
      <c r="M202" s="64"/>
      <c r="N202" s="91">
        <f t="shared" si="36"/>
        <v>0</v>
      </c>
      <c r="O202" s="91">
        <f t="shared" si="37"/>
        <v>0</v>
      </c>
      <c r="P202" s="91">
        <f t="shared" si="38"/>
        <v>0</v>
      </c>
      <c r="Q202" s="89">
        <f t="shared" si="39"/>
        <v>0</v>
      </c>
      <c r="R202" s="91">
        <f t="shared" si="40"/>
        <v>0</v>
      </c>
      <c r="S202" s="91">
        <f t="shared" si="41"/>
        <v>0</v>
      </c>
      <c r="T202" s="91">
        <f t="shared" si="42"/>
        <v>0</v>
      </c>
      <c r="U202" s="91">
        <f t="shared" si="47"/>
        <v>0</v>
      </c>
      <c r="V202" s="91" t="str">
        <f t="shared" si="44"/>
        <v>NÃO</v>
      </c>
      <c r="Y202" s="109">
        <f t="shared" si="45"/>
        <v>0</v>
      </c>
      <c r="AC202" s="106">
        <f t="shared" si="46"/>
        <v>0</v>
      </c>
      <c r="AD202" s="107" t="s">
        <v>38</v>
      </c>
      <c r="AE202" s="107" t="s">
        <v>448</v>
      </c>
      <c r="AF202" s="107">
        <v>1600709</v>
      </c>
      <c r="AG202" s="107"/>
      <c r="AH202" s="107"/>
    </row>
    <row r="203" spans="1:34" ht="18.75" customHeight="1" x14ac:dyDescent="0.25">
      <c r="A203" s="90" t="str">
        <f>Controles!$B$2</f>
        <v>RS</v>
      </c>
      <c r="B203" s="90">
        <f>Controles!$C$2</f>
        <v>10</v>
      </c>
      <c r="C203" s="91" t="s">
        <v>5393</v>
      </c>
      <c r="D203" s="63"/>
      <c r="E203" s="63"/>
      <c r="F203" s="64"/>
      <c r="G203" s="64"/>
      <c r="H203" s="92">
        <f t="shared" si="43"/>
        <v>0</v>
      </c>
      <c r="I203" s="64"/>
      <c r="J203" s="64"/>
      <c r="K203" s="64"/>
      <c r="L203" s="64"/>
      <c r="M203" s="64"/>
      <c r="N203" s="91">
        <f t="shared" si="36"/>
        <v>0</v>
      </c>
      <c r="O203" s="91">
        <f t="shared" si="37"/>
        <v>0</v>
      </c>
      <c r="P203" s="91">
        <f t="shared" si="38"/>
        <v>0</v>
      </c>
      <c r="Q203" s="89">
        <f t="shared" si="39"/>
        <v>0</v>
      </c>
      <c r="R203" s="91">
        <f t="shared" si="40"/>
        <v>0</v>
      </c>
      <c r="S203" s="91">
        <f t="shared" si="41"/>
        <v>0</v>
      </c>
      <c r="T203" s="91">
        <f t="shared" si="42"/>
        <v>0</v>
      </c>
      <c r="U203" s="91">
        <f t="shared" si="47"/>
        <v>0</v>
      </c>
      <c r="V203" s="91" t="str">
        <f t="shared" si="44"/>
        <v>NÃO</v>
      </c>
      <c r="Y203" s="109">
        <f t="shared" si="45"/>
        <v>0</v>
      </c>
      <c r="AC203" s="106">
        <f t="shared" si="46"/>
        <v>0</v>
      </c>
      <c r="AD203" s="107" t="s">
        <v>38</v>
      </c>
      <c r="AE203" s="107" t="s">
        <v>473</v>
      </c>
      <c r="AF203" s="107">
        <v>1600808</v>
      </c>
      <c r="AG203" s="107"/>
      <c r="AH203" s="107"/>
    </row>
    <row r="204" spans="1:34" ht="18.75" customHeight="1" x14ac:dyDescent="0.25">
      <c r="A204" s="90" t="str">
        <f>Controles!$B$2</f>
        <v>RS</v>
      </c>
      <c r="B204" s="90">
        <f>Controles!$C$2</f>
        <v>10</v>
      </c>
      <c r="C204" s="91" t="s">
        <v>5393</v>
      </c>
      <c r="D204" s="63"/>
      <c r="E204" s="63"/>
      <c r="F204" s="64"/>
      <c r="G204" s="64"/>
      <c r="H204" s="92">
        <f t="shared" si="43"/>
        <v>0</v>
      </c>
      <c r="I204" s="64"/>
      <c r="J204" s="64"/>
      <c r="K204" s="64"/>
      <c r="L204" s="64"/>
      <c r="M204" s="64"/>
      <c r="N204" s="91">
        <f t="shared" si="36"/>
        <v>0</v>
      </c>
      <c r="O204" s="91">
        <f t="shared" si="37"/>
        <v>0</v>
      </c>
      <c r="P204" s="91">
        <f t="shared" si="38"/>
        <v>0</v>
      </c>
      <c r="Q204" s="89">
        <f t="shared" si="39"/>
        <v>0</v>
      </c>
      <c r="R204" s="91">
        <f t="shared" si="40"/>
        <v>0</v>
      </c>
      <c r="S204" s="91">
        <f t="shared" si="41"/>
        <v>0</v>
      </c>
      <c r="T204" s="91">
        <f t="shared" si="42"/>
        <v>0</v>
      </c>
      <c r="U204" s="91">
        <f t="shared" si="47"/>
        <v>0</v>
      </c>
      <c r="V204" s="91" t="str">
        <f t="shared" si="44"/>
        <v>NÃO</v>
      </c>
      <c r="Y204" s="109">
        <f t="shared" si="45"/>
        <v>0</v>
      </c>
      <c r="AC204" s="106">
        <f t="shared" si="46"/>
        <v>0</v>
      </c>
      <c r="AD204" s="107" t="s">
        <v>42</v>
      </c>
      <c r="AE204" s="107" t="s">
        <v>95</v>
      </c>
      <c r="AF204" s="107">
        <v>2900108</v>
      </c>
      <c r="AG204" s="107"/>
      <c r="AH204" s="107"/>
    </row>
    <row r="205" spans="1:34" ht="18.75" customHeight="1" x14ac:dyDescent="0.25">
      <c r="A205" s="90" t="str">
        <f>Controles!$B$2</f>
        <v>RS</v>
      </c>
      <c r="B205" s="90">
        <f>Controles!$C$2</f>
        <v>10</v>
      </c>
      <c r="C205" s="91" t="s">
        <v>5393</v>
      </c>
      <c r="D205" s="63"/>
      <c r="E205" s="63"/>
      <c r="F205" s="64"/>
      <c r="G205" s="64"/>
      <c r="H205" s="92">
        <f t="shared" si="43"/>
        <v>0</v>
      </c>
      <c r="I205" s="64"/>
      <c r="J205" s="64"/>
      <c r="K205" s="64"/>
      <c r="L205" s="64"/>
      <c r="M205" s="64"/>
      <c r="N205" s="91">
        <f t="shared" si="36"/>
        <v>0</v>
      </c>
      <c r="O205" s="91">
        <f t="shared" si="37"/>
        <v>0</v>
      </c>
      <c r="P205" s="91">
        <f t="shared" si="38"/>
        <v>0</v>
      </c>
      <c r="Q205" s="89">
        <f t="shared" si="39"/>
        <v>0</v>
      </c>
      <c r="R205" s="91">
        <f t="shared" si="40"/>
        <v>0</v>
      </c>
      <c r="S205" s="91">
        <f t="shared" si="41"/>
        <v>0</v>
      </c>
      <c r="T205" s="91">
        <f t="shared" si="42"/>
        <v>0</v>
      </c>
      <c r="U205" s="91">
        <f t="shared" si="47"/>
        <v>0</v>
      </c>
      <c r="V205" s="91" t="str">
        <f t="shared" si="44"/>
        <v>NÃO</v>
      </c>
      <c r="Y205" s="109">
        <f t="shared" si="45"/>
        <v>0</v>
      </c>
      <c r="AC205" s="106">
        <f t="shared" si="46"/>
        <v>0</v>
      </c>
      <c r="AD205" s="107" t="s">
        <v>42</v>
      </c>
      <c r="AE205" s="107" t="s">
        <v>121</v>
      </c>
      <c r="AF205" s="107">
        <v>2900207</v>
      </c>
      <c r="AG205" s="107"/>
      <c r="AH205" s="107"/>
    </row>
    <row r="206" spans="1:34" ht="18.75" customHeight="1" x14ac:dyDescent="0.25">
      <c r="A206" s="90" t="str">
        <f>Controles!$B$2</f>
        <v>RS</v>
      </c>
      <c r="B206" s="90">
        <f>Controles!$C$2</f>
        <v>10</v>
      </c>
      <c r="C206" s="91" t="s">
        <v>5393</v>
      </c>
      <c r="D206" s="63"/>
      <c r="E206" s="63"/>
      <c r="F206" s="64"/>
      <c r="G206" s="64"/>
      <c r="H206" s="92">
        <f t="shared" si="43"/>
        <v>0</v>
      </c>
      <c r="I206" s="64"/>
      <c r="J206" s="64"/>
      <c r="K206" s="64"/>
      <c r="L206" s="64"/>
      <c r="M206" s="64"/>
      <c r="N206" s="91">
        <f t="shared" si="36"/>
        <v>0</v>
      </c>
      <c r="O206" s="91">
        <f t="shared" si="37"/>
        <v>0</v>
      </c>
      <c r="P206" s="91">
        <f t="shared" si="38"/>
        <v>0</v>
      </c>
      <c r="Q206" s="89">
        <f t="shared" si="39"/>
        <v>0</v>
      </c>
      <c r="R206" s="91">
        <f t="shared" si="40"/>
        <v>0</v>
      </c>
      <c r="S206" s="91">
        <f t="shared" si="41"/>
        <v>0</v>
      </c>
      <c r="T206" s="91">
        <f t="shared" si="42"/>
        <v>0</v>
      </c>
      <c r="U206" s="91">
        <f t="shared" si="47"/>
        <v>0</v>
      </c>
      <c r="V206" s="91" t="str">
        <f t="shared" si="44"/>
        <v>NÃO</v>
      </c>
      <c r="Y206" s="109">
        <f t="shared" si="45"/>
        <v>0</v>
      </c>
      <c r="AC206" s="106">
        <f t="shared" si="46"/>
        <v>0</v>
      </c>
      <c r="AD206" s="107" t="s">
        <v>42</v>
      </c>
      <c r="AE206" s="107" t="s">
        <v>147</v>
      </c>
      <c r="AF206" s="107">
        <v>2900306</v>
      </c>
      <c r="AG206" s="107"/>
      <c r="AH206" s="107"/>
    </row>
    <row r="207" spans="1:34" ht="18.75" customHeight="1" x14ac:dyDescent="0.25">
      <c r="A207" s="90" t="str">
        <f>Controles!$B$2</f>
        <v>RS</v>
      </c>
      <c r="B207" s="90">
        <f>Controles!$C$2</f>
        <v>10</v>
      </c>
      <c r="C207" s="91" t="s">
        <v>5393</v>
      </c>
      <c r="D207" s="63"/>
      <c r="E207" s="63"/>
      <c r="F207" s="64"/>
      <c r="G207" s="64"/>
      <c r="H207" s="92">
        <f t="shared" si="43"/>
        <v>0</v>
      </c>
      <c r="I207" s="64"/>
      <c r="J207" s="64"/>
      <c r="K207" s="64"/>
      <c r="L207" s="64"/>
      <c r="M207" s="64"/>
      <c r="N207" s="91">
        <f t="shared" si="36"/>
        <v>0</v>
      </c>
      <c r="O207" s="91">
        <f t="shared" si="37"/>
        <v>0</v>
      </c>
      <c r="P207" s="91">
        <f t="shared" si="38"/>
        <v>0</v>
      </c>
      <c r="Q207" s="89">
        <f t="shared" si="39"/>
        <v>0</v>
      </c>
      <c r="R207" s="91">
        <f t="shared" si="40"/>
        <v>0</v>
      </c>
      <c r="S207" s="91">
        <f t="shared" si="41"/>
        <v>0</v>
      </c>
      <c r="T207" s="91">
        <f t="shared" si="42"/>
        <v>0</v>
      </c>
      <c r="U207" s="91">
        <f t="shared" si="47"/>
        <v>0</v>
      </c>
      <c r="V207" s="91" t="str">
        <f t="shared" si="44"/>
        <v>NÃO</v>
      </c>
      <c r="Y207" s="109">
        <f t="shared" si="45"/>
        <v>0</v>
      </c>
      <c r="AC207" s="106">
        <f t="shared" si="46"/>
        <v>0</v>
      </c>
      <c r="AD207" s="107" t="s">
        <v>42</v>
      </c>
      <c r="AE207" s="107" t="s">
        <v>172</v>
      </c>
      <c r="AF207" s="107">
        <v>2900355</v>
      </c>
      <c r="AG207" s="107"/>
      <c r="AH207" s="107"/>
    </row>
    <row r="208" spans="1:34" ht="18.75" customHeight="1" x14ac:dyDescent="0.25">
      <c r="A208" s="90" t="str">
        <f>Controles!$B$2</f>
        <v>RS</v>
      </c>
      <c r="B208" s="90">
        <f>Controles!$C$2</f>
        <v>10</v>
      </c>
      <c r="C208" s="91" t="s">
        <v>5393</v>
      </c>
      <c r="D208" s="63"/>
      <c r="E208" s="63"/>
      <c r="F208" s="64"/>
      <c r="G208" s="64"/>
      <c r="H208" s="92">
        <f t="shared" si="43"/>
        <v>0</v>
      </c>
      <c r="I208" s="64"/>
      <c r="J208" s="64"/>
      <c r="K208" s="64"/>
      <c r="L208" s="64"/>
      <c r="M208" s="64"/>
      <c r="N208" s="91">
        <f t="shared" si="36"/>
        <v>0</v>
      </c>
      <c r="O208" s="91">
        <f t="shared" si="37"/>
        <v>0</v>
      </c>
      <c r="P208" s="91">
        <f t="shared" si="38"/>
        <v>0</v>
      </c>
      <c r="Q208" s="89">
        <f t="shared" si="39"/>
        <v>0</v>
      </c>
      <c r="R208" s="91">
        <f t="shared" si="40"/>
        <v>0</v>
      </c>
      <c r="S208" s="91">
        <f t="shared" si="41"/>
        <v>0</v>
      </c>
      <c r="T208" s="91">
        <f t="shared" si="42"/>
        <v>0</v>
      </c>
      <c r="U208" s="91">
        <f t="shared" si="47"/>
        <v>0</v>
      </c>
      <c r="V208" s="91" t="str">
        <f t="shared" si="44"/>
        <v>NÃO</v>
      </c>
      <c r="Y208" s="109">
        <f t="shared" si="45"/>
        <v>0</v>
      </c>
      <c r="AC208" s="106">
        <f t="shared" si="46"/>
        <v>0</v>
      </c>
      <c r="AD208" s="107" t="s">
        <v>42</v>
      </c>
      <c r="AE208" s="107" t="s">
        <v>198</v>
      </c>
      <c r="AF208" s="107">
        <v>2900405</v>
      </c>
      <c r="AG208" s="107"/>
      <c r="AH208" s="107"/>
    </row>
    <row r="209" spans="1:34" ht="18.75" customHeight="1" x14ac:dyDescent="0.25">
      <c r="A209" s="90" t="str">
        <f>Controles!$B$2</f>
        <v>RS</v>
      </c>
      <c r="B209" s="90">
        <f>Controles!$C$2</f>
        <v>10</v>
      </c>
      <c r="C209" s="91" t="s">
        <v>5393</v>
      </c>
      <c r="D209" s="63"/>
      <c r="E209" s="63"/>
      <c r="F209" s="64"/>
      <c r="G209" s="64"/>
      <c r="H209" s="92">
        <f t="shared" si="43"/>
        <v>0</v>
      </c>
      <c r="I209" s="64"/>
      <c r="J209" s="64"/>
      <c r="K209" s="64"/>
      <c r="L209" s="64"/>
      <c r="M209" s="64"/>
      <c r="N209" s="91">
        <f t="shared" si="36"/>
        <v>0</v>
      </c>
      <c r="O209" s="91">
        <f t="shared" si="37"/>
        <v>0</v>
      </c>
      <c r="P209" s="91">
        <f t="shared" si="38"/>
        <v>0</v>
      </c>
      <c r="Q209" s="89">
        <f t="shared" si="39"/>
        <v>0</v>
      </c>
      <c r="R209" s="91">
        <f t="shared" si="40"/>
        <v>0</v>
      </c>
      <c r="S209" s="91">
        <f t="shared" si="41"/>
        <v>0</v>
      </c>
      <c r="T209" s="91">
        <f t="shared" si="42"/>
        <v>0</v>
      </c>
      <c r="U209" s="91">
        <f t="shared" si="47"/>
        <v>0</v>
      </c>
      <c r="V209" s="91" t="str">
        <f t="shared" si="44"/>
        <v>NÃO</v>
      </c>
      <c r="Y209" s="109">
        <f t="shared" si="45"/>
        <v>0</v>
      </c>
      <c r="AC209" s="106">
        <f t="shared" si="46"/>
        <v>0</v>
      </c>
      <c r="AD209" s="107" t="s">
        <v>42</v>
      </c>
      <c r="AE209" s="107" t="s">
        <v>224</v>
      </c>
      <c r="AF209" s="107">
        <v>2900603</v>
      </c>
      <c r="AG209" s="107"/>
      <c r="AH209" s="107"/>
    </row>
    <row r="210" spans="1:34" ht="18.75" customHeight="1" x14ac:dyDescent="0.25">
      <c r="A210" s="90" t="str">
        <f>Controles!$B$2</f>
        <v>RS</v>
      </c>
      <c r="B210" s="90">
        <f>Controles!$C$2</f>
        <v>10</v>
      </c>
      <c r="C210" s="91" t="s">
        <v>5393</v>
      </c>
      <c r="D210" s="63"/>
      <c r="E210" s="63"/>
      <c r="F210" s="64"/>
      <c r="G210" s="64"/>
      <c r="H210" s="92">
        <f t="shared" si="43"/>
        <v>0</v>
      </c>
      <c r="I210" s="64"/>
      <c r="J210" s="64"/>
      <c r="K210" s="64"/>
      <c r="L210" s="64"/>
      <c r="M210" s="64"/>
      <c r="N210" s="91">
        <f t="shared" si="36"/>
        <v>0</v>
      </c>
      <c r="O210" s="91">
        <f t="shared" si="37"/>
        <v>0</v>
      </c>
      <c r="P210" s="91">
        <f t="shared" si="38"/>
        <v>0</v>
      </c>
      <c r="Q210" s="89">
        <f t="shared" si="39"/>
        <v>0</v>
      </c>
      <c r="R210" s="91">
        <f t="shared" si="40"/>
        <v>0</v>
      </c>
      <c r="S210" s="91">
        <f t="shared" si="41"/>
        <v>0</v>
      </c>
      <c r="T210" s="91">
        <f t="shared" si="42"/>
        <v>0</v>
      </c>
      <c r="U210" s="91">
        <f t="shared" si="47"/>
        <v>0</v>
      </c>
      <c r="V210" s="91" t="str">
        <f t="shared" si="44"/>
        <v>NÃO</v>
      </c>
      <c r="Y210" s="109">
        <f t="shared" si="45"/>
        <v>0</v>
      </c>
      <c r="AC210" s="106">
        <f t="shared" si="46"/>
        <v>0</v>
      </c>
      <c r="AD210" s="107" t="s">
        <v>42</v>
      </c>
      <c r="AE210" s="107" t="s">
        <v>248</v>
      </c>
      <c r="AF210" s="107">
        <v>2900702</v>
      </c>
      <c r="AG210" s="107"/>
      <c r="AH210" s="107"/>
    </row>
    <row r="211" spans="1:34" ht="18.75" customHeight="1" x14ac:dyDescent="0.25">
      <c r="A211" s="90" t="str">
        <f>Controles!$B$2</f>
        <v>RS</v>
      </c>
      <c r="B211" s="90">
        <f>Controles!$C$2</f>
        <v>10</v>
      </c>
      <c r="C211" s="91" t="s">
        <v>5393</v>
      </c>
      <c r="D211" s="63"/>
      <c r="E211" s="63"/>
      <c r="F211" s="64"/>
      <c r="G211" s="64"/>
      <c r="H211" s="92">
        <f t="shared" si="43"/>
        <v>0</v>
      </c>
      <c r="I211" s="64"/>
      <c r="J211" s="64"/>
      <c r="K211" s="64"/>
      <c r="L211" s="64"/>
      <c r="M211" s="64"/>
      <c r="N211" s="91">
        <f t="shared" si="36"/>
        <v>0</v>
      </c>
      <c r="O211" s="91">
        <f t="shared" si="37"/>
        <v>0</v>
      </c>
      <c r="P211" s="91">
        <f t="shared" si="38"/>
        <v>0</v>
      </c>
      <c r="Q211" s="89">
        <f t="shared" si="39"/>
        <v>0</v>
      </c>
      <c r="R211" s="91">
        <f t="shared" si="40"/>
        <v>0</v>
      </c>
      <c r="S211" s="91">
        <f t="shared" si="41"/>
        <v>0</v>
      </c>
      <c r="T211" s="91">
        <f t="shared" si="42"/>
        <v>0</v>
      </c>
      <c r="U211" s="91">
        <f t="shared" si="47"/>
        <v>0</v>
      </c>
      <c r="V211" s="91" t="str">
        <f t="shared" si="44"/>
        <v>NÃO</v>
      </c>
      <c r="Y211" s="109">
        <f t="shared" si="45"/>
        <v>0</v>
      </c>
      <c r="AC211" s="106">
        <f t="shared" si="46"/>
        <v>0</v>
      </c>
      <c r="AD211" s="107" t="s">
        <v>42</v>
      </c>
      <c r="AE211" s="107" t="s">
        <v>273</v>
      </c>
      <c r="AF211" s="107">
        <v>2900801</v>
      </c>
      <c r="AG211" s="107"/>
      <c r="AH211" s="107"/>
    </row>
    <row r="212" spans="1:34" ht="18.75" customHeight="1" x14ac:dyDescent="0.25">
      <c r="A212" s="90" t="str">
        <f>Controles!$B$2</f>
        <v>RS</v>
      </c>
      <c r="B212" s="90">
        <f>Controles!$C$2</f>
        <v>10</v>
      </c>
      <c r="C212" s="91" t="s">
        <v>5393</v>
      </c>
      <c r="D212" s="63"/>
      <c r="E212" s="63"/>
      <c r="F212" s="64"/>
      <c r="G212" s="64"/>
      <c r="H212" s="92">
        <f t="shared" si="43"/>
        <v>0</v>
      </c>
      <c r="I212" s="64"/>
      <c r="J212" s="64"/>
      <c r="K212" s="64"/>
      <c r="L212" s="64"/>
      <c r="M212" s="64"/>
      <c r="N212" s="91">
        <f t="shared" si="36"/>
        <v>0</v>
      </c>
      <c r="O212" s="91">
        <f t="shared" si="37"/>
        <v>0</v>
      </c>
      <c r="P212" s="91">
        <f t="shared" si="38"/>
        <v>0</v>
      </c>
      <c r="Q212" s="89">
        <f t="shared" si="39"/>
        <v>0</v>
      </c>
      <c r="R212" s="91">
        <f t="shared" si="40"/>
        <v>0</v>
      </c>
      <c r="S212" s="91">
        <f t="shared" si="41"/>
        <v>0</v>
      </c>
      <c r="T212" s="91">
        <f t="shared" si="42"/>
        <v>0</v>
      </c>
      <c r="U212" s="91">
        <f t="shared" si="47"/>
        <v>0</v>
      </c>
      <c r="V212" s="91" t="str">
        <f t="shared" si="44"/>
        <v>NÃO</v>
      </c>
      <c r="Y212" s="109">
        <f t="shared" si="45"/>
        <v>0</v>
      </c>
      <c r="AC212" s="106">
        <f t="shared" si="46"/>
        <v>0</v>
      </c>
      <c r="AD212" s="107" t="s">
        <v>42</v>
      </c>
      <c r="AE212" s="107" t="s">
        <v>299</v>
      </c>
      <c r="AF212" s="107">
        <v>2900900</v>
      </c>
      <c r="AG212" s="107"/>
      <c r="AH212" s="107"/>
    </row>
    <row r="213" spans="1:34" ht="18.75" customHeight="1" x14ac:dyDescent="0.25">
      <c r="A213" s="90" t="str">
        <f>Controles!$B$2</f>
        <v>RS</v>
      </c>
      <c r="B213" s="90">
        <f>Controles!$C$2</f>
        <v>10</v>
      </c>
      <c r="C213" s="91" t="s">
        <v>5393</v>
      </c>
      <c r="D213" s="63"/>
      <c r="E213" s="63"/>
      <c r="F213" s="64"/>
      <c r="G213" s="64"/>
      <c r="H213" s="92">
        <f t="shared" si="43"/>
        <v>0</v>
      </c>
      <c r="I213" s="64"/>
      <c r="J213" s="64"/>
      <c r="K213" s="64"/>
      <c r="L213" s="64"/>
      <c r="M213" s="64"/>
      <c r="N213" s="91">
        <f t="shared" si="36"/>
        <v>0</v>
      </c>
      <c r="O213" s="91">
        <f t="shared" si="37"/>
        <v>0</v>
      </c>
      <c r="P213" s="91">
        <f t="shared" si="38"/>
        <v>0</v>
      </c>
      <c r="Q213" s="89">
        <f t="shared" si="39"/>
        <v>0</v>
      </c>
      <c r="R213" s="91">
        <f t="shared" si="40"/>
        <v>0</v>
      </c>
      <c r="S213" s="91">
        <f t="shared" si="41"/>
        <v>0</v>
      </c>
      <c r="T213" s="91">
        <f t="shared" si="42"/>
        <v>0</v>
      </c>
      <c r="U213" s="91">
        <f t="shared" si="47"/>
        <v>0</v>
      </c>
      <c r="V213" s="91" t="str">
        <f t="shared" si="44"/>
        <v>NÃO</v>
      </c>
      <c r="Y213" s="109">
        <f t="shared" si="45"/>
        <v>0</v>
      </c>
      <c r="AC213" s="106">
        <f t="shared" si="46"/>
        <v>0</v>
      </c>
      <c r="AD213" s="107" t="s">
        <v>42</v>
      </c>
      <c r="AE213" s="107" t="s">
        <v>325</v>
      </c>
      <c r="AF213" s="107">
        <v>2901007</v>
      </c>
      <c r="AG213" s="107"/>
      <c r="AH213" s="107"/>
    </row>
    <row r="214" spans="1:34" ht="18.75" customHeight="1" x14ac:dyDescent="0.25">
      <c r="A214" s="90" t="str">
        <f>Controles!$B$2</f>
        <v>RS</v>
      </c>
      <c r="B214" s="90">
        <f>Controles!$C$2</f>
        <v>10</v>
      </c>
      <c r="C214" s="91" t="s">
        <v>5393</v>
      </c>
      <c r="D214" s="63"/>
      <c r="E214" s="63"/>
      <c r="F214" s="64"/>
      <c r="G214" s="64"/>
      <c r="H214" s="92">
        <f t="shared" si="43"/>
        <v>0</v>
      </c>
      <c r="I214" s="64"/>
      <c r="J214" s="64"/>
      <c r="K214" s="64"/>
      <c r="L214" s="64"/>
      <c r="M214" s="64"/>
      <c r="N214" s="91">
        <f t="shared" si="36"/>
        <v>0</v>
      </c>
      <c r="O214" s="91">
        <f t="shared" si="37"/>
        <v>0</v>
      </c>
      <c r="P214" s="91">
        <f t="shared" si="38"/>
        <v>0</v>
      </c>
      <c r="Q214" s="89">
        <f t="shared" si="39"/>
        <v>0</v>
      </c>
      <c r="R214" s="91">
        <f t="shared" si="40"/>
        <v>0</v>
      </c>
      <c r="S214" s="91">
        <f t="shared" si="41"/>
        <v>0</v>
      </c>
      <c r="T214" s="91">
        <f t="shared" si="42"/>
        <v>0</v>
      </c>
      <c r="U214" s="91">
        <f t="shared" si="47"/>
        <v>0</v>
      </c>
      <c r="V214" s="91" t="str">
        <f t="shared" si="44"/>
        <v>NÃO</v>
      </c>
      <c r="Y214" s="109">
        <f t="shared" si="45"/>
        <v>0</v>
      </c>
      <c r="AC214" s="106">
        <f t="shared" si="46"/>
        <v>0</v>
      </c>
      <c r="AD214" s="107" t="s">
        <v>42</v>
      </c>
      <c r="AE214" s="107" t="s">
        <v>350</v>
      </c>
      <c r="AF214" s="107">
        <v>2901106</v>
      </c>
      <c r="AG214" s="107"/>
      <c r="AH214" s="107"/>
    </row>
    <row r="215" spans="1:34" ht="18.75" customHeight="1" x14ac:dyDescent="0.25">
      <c r="A215" s="90" t="str">
        <f>Controles!$B$2</f>
        <v>RS</v>
      </c>
      <c r="B215" s="90">
        <f>Controles!$C$2</f>
        <v>10</v>
      </c>
      <c r="C215" s="91" t="s">
        <v>5393</v>
      </c>
      <c r="D215" s="63"/>
      <c r="E215" s="63"/>
      <c r="F215" s="64"/>
      <c r="G215" s="64"/>
      <c r="H215" s="92">
        <f t="shared" si="43"/>
        <v>0</v>
      </c>
      <c r="I215" s="64"/>
      <c r="J215" s="64"/>
      <c r="K215" s="64"/>
      <c r="L215" s="64"/>
      <c r="M215" s="64"/>
      <c r="N215" s="91">
        <f t="shared" si="36"/>
        <v>0</v>
      </c>
      <c r="O215" s="91">
        <f t="shared" si="37"/>
        <v>0</v>
      </c>
      <c r="P215" s="91">
        <f t="shared" si="38"/>
        <v>0</v>
      </c>
      <c r="Q215" s="89">
        <f t="shared" si="39"/>
        <v>0</v>
      </c>
      <c r="R215" s="91">
        <f t="shared" si="40"/>
        <v>0</v>
      </c>
      <c r="S215" s="91">
        <f t="shared" si="41"/>
        <v>0</v>
      </c>
      <c r="T215" s="91">
        <f t="shared" si="42"/>
        <v>0</v>
      </c>
      <c r="U215" s="91">
        <f t="shared" si="47"/>
        <v>0</v>
      </c>
      <c r="V215" s="91" t="str">
        <f t="shared" si="44"/>
        <v>NÃO</v>
      </c>
      <c r="Y215" s="109">
        <f t="shared" si="45"/>
        <v>0</v>
      </c>
      <c r="AC215" s="106">
        <f t="shared" si="46"/>
        <v>0</v>
      </c>
      <c r="AD215" s="107" t="s">
        <v>42</v>
      </c>
      <c r="AE215" s="107" t="s">
        <v>374</v>
      </c>
      <c r="AF215" s="107">
        <v>2901155</v>
      </c>
      <c r="AG215" s="107"/>
      <c r="AH215" s="107"/>
    </row>
    <row r="216" spans="1:34" ht="18.75" customHeight="1" x14ac:dyDescent="0.25">
      <c r="A216" s="90" t="str">
        <f>Controles!$B$2</f>
        <v>RS</v>
      </c>
      <c r="B216" s="90">
        <f>Controles!$C$2</f>
        <v>10</v>
      </c>
      <c r="C216" s="91" t="s">
        <v>5393</v>
      </c>
      <c r="D216" s="63"/>
      <c r="E216" s="63"/>
      <c r="F216" s="64"/>
      <c r="G216" s="64"/>
      <c r="H216" s="92">
        <f t="shared" si="43"/>
        <v>0</v>
      </c>
      <c r="I216" s="64"/>
      <c r="J216" s="64"/>
      <c r="K216" s="64"/>
      <c r="L216" s="64"/>
      <c r="M216" s="64"/>
      <c r="N216" s="91">
        <f t="shared" si="36"/>
        <v>0</v>
      </c>
      <c r="O216" s="91">
        <f t="shared" si="37"/>
        <v>0</v>
      </c>
      <c r="P216" s="91">
        <f t="shared" si="38"/>
        <v>0</v>
      </c>
      <c r="Q216" s="89">
        <f t="shared" si="39"/>
        <v>0</v>
      </c>
      <c r="R216" s="91">
        <f t="shared" si="40"/>
        <v>0</v>
      </c>
      <c r="S216" s="91">
        <f t="shared" si="41"/>
        <v>0</v>
      </c>
      <c r="T216" s="91">
        <f t="shared" si="42"/>
        <v>0</v>
      </c>
      <c r="U216" s="91">
        <f t="shared" si="47"/>
        <v>0</v>
      </c>
      <c r="V216" s="91" t="str">
        <f t="shared" si="44"/>
        <v>NÃO</v>
      </c>
      <c r="Y216" s="109">
        <f t="shared" si="45"/>
        <v>0</v>
      </c>
      <c r="AC216" s="106">
        <f t="shared" si="46"/>
        <v>0</v>
      </c>
      <c r="AD216" s="107" t="s">
        <v>42</v>
      </c>
      <c r="AE216" s="107" t="s">
        <v>399</v>
      </c>
      <c r="AF216" s="107">
        <v>2901205</v>
      </c>
      <c r="AG216" s="107"/>
      <c r="AH216" s="107"/>
    </row>
    <row r="217" spans="1:34" ht="18.75" customHeight="1" x14ac:dyDescent="0.25">
      <c r="A217" s="90" t="str">
        <f>Controles!$B$2</f>
        <v>RS</v>
      </c>
      <c r="B217" s="90">
        <f>Controles!$C$2</f>
        <v>10</v>
      </c>
      <c r="C217" s="91" t="s">
        <v>5393</v>
      </c>
      <c r="D217" s="63"/>
      <c r="E217" s="63"/>
      <c r="F217" s="64"/>
      <c r="G217" s="64"/>
      <c r="H217" s="92">
        <f t="shared" si="43"/>
        <v>0</v>
      </c>
      <c r="I217" s="64"/>
      <c r="J217" s="64"/>
      <c r="K217" s="64"/>
      <c r="L217" s="64"/>
      <c r="M217" s="64"/>
      <c r="N217" s="91">
        <f t="shared" si="36"/>
        <v>0</v>
      </c>
      <c r="O217" s="91">
        <f t="shared" si="37"/>
        <v>0</v>
      </c>
      <c r="P217" s="91">
        <f t="shared" si="38"/>
        <v>0</v>
      </c>
      <c r="Q217" s="89">
        <f t="shared" si="39"/>
        <v>0</v>
      </c>
      <c r="R217" s="91">
        <f t="shared" si="40"/>
        <v>0</v>
      </c>
      <c r="S217" s="91">
        <f t="shared" si="41"/>
        <v>0</v>
      </c>
      <c r="T217" s="91">
        <f t="shared" si="42"/>
        <v>0</v>
      </c>
      <c r="U217" s="91">
        <f t="shared" si="47"/>
        <v>0</v>
      </c>
      <c r="V217" s="91" t="str">
        <f t="shared" si="44"/>
        <v>NÃO</v>
      </c>
      <c r="Y217" s="109">
        <f t="shared" si="45"/>
        <v>0</v>
      </c>
      <c r="AC217" s="106">
        <f t="shared" si="46"/>
        <v>0</v>
      </c>
      <c r="AD217" s="107" t="s">
        <v>42</v>
      </c>
      <c r="AE217" s="107" t="s">
        <v>424</v>
      </c>
      <c r="AF217" s="107">
        <v>2901304</v>
      </c>
      <c r="AG217" s="107"/>
      <c r="AH217" s="107"/>
    </row>
    <row r="218" spans="1:34" ht="18.75" customHeight="1" x14ac:dyDescent="0.25">
      <c r="A218" s="90" t="str">
        <f>Controles!$B$2</f>
        <v>RS</v>
      </c>
      <c r="B218" s="90">
        <f>Controles!$C$2</f>
        <v>10</v>
      </c>
      <c r="C218" s="91" t="s">
        <v>5393</v>
      </c>
      <c r="D218" s="63"/>
      <c r="E218" s="63"/>
      <c r="F218" s="64"/>
      <c r="G218" s="64"/>
      <c r="H218" s="92">
        <f t="shared" si="43"/>
        <v>0</v>
      </c>
      <c r="I218" s="64"/>
      <c r="J218" s="64"/>
      <c r="K218" s="64"/>
      <c r="L218" s="64"/>
      <c r="M218" s="64"/>
      <c r="N218" s="91">
        <f t="shared" si="36"/>
        <v>0</v>
      </c>
      <c r="O218" s="91">
        <f t="shared" si="37"/>
        <v>0</v>
      </c>
      <c r="P218" s="91">
        <f t="shared" si="38"/>
        <v>0</v>
      </c>
      <c r="Q218" s="89">
        <f t="shared" si="39"/>
        <v>0</v>
      </c>
      <c r="R218" s="91">
        <f t="shared" si="40"/>
        <v>0</v>
      </c>
      <c r="S218" s="91">
        <f t="shared" si="41"/>
        <v>0</v>
      </c>
      <c r="T218" s="91">
        <f t="shared" si="42"/>
        <v>0</v>
      </c>
      <c r="U218" s="91">
        <f t="shared" si="47"/>
        <v>0</v>
      </c>
      <c r="V218" s="91" t="str">
        <f t="shared" si="44"/>
        <v>NÃO</v>
      </c>
      <c r="Y218" s="109">
        <f t="shared" si="45"/>
        <v>0</v>
      </c>
      <c r="AC218" s="106">
        <f t="shared" si="46"/>
        <v>0</v>
      </c>
      <c r="AD218" s="107" t="s">
        <v>42</v>
      </c>
      <c r="AE218" s="107" t="s">
        <v>450</v>
      </c>
      <c r="AF218" s="107">
        <v>2901353</v>
      </c>
      <c r="AG218" s="107"/>
      <c r="AH218" s="107"/>
    </row>
    <row r="219" spans="1:34" ht="18.75" customHeight="1" x14ac:dyDescent="0.25">
      <c r="A219" s="90" t="str">
        <f>Controles!$B$2</f>
        <v>RS</v>
      </c>
      <c r="B219" s="90">
        <f>Controles!$C$2</f>
        <v>10</v>
      </c>
      <c r="C219" s="91" t="s">
        <v>5393</v>
      </c>
      <c r="D219" s="63"/>
      <c r="E219" s="63"/>
      <c r="F219" s="64"/>
      <c r="G219" s="64"/>
      <c r="H219" s="92">
        <f t="shared" si="43"/>
        <v>0</v>
      </c>
      <c r="I219" s="64"/>
      <c r="J219" s="64"/>
      <c r="K219" s="64"/>
      <c r="L219" s="64"/>
      <c r="M219" s="64"/>
      <c r="N219" s="91">
        <f t="shared" si="36"/>
        <v>0</v>
      </c>
      <c r="O219" s="91">
        <f t="shared" si="37"/>
        <v>0</v>
      </c>
      <c r="P219" s="91">
        <f t="shared" si="38"/>
        <v>0</v>
      </c>
      <c r="Q219" s="89">
        <f t="shared" si="39"/>
        <v>0</v>
      </c>
      <c r="R219" s="91">
        <f t="shared" si="40"/>
        <v>0</v>
      </c>
      <c r="S219" s="91">
        <f t="shared" si="41"/>
        <v>0</v>
      </c>
      <c r="T219" s="91">
        <f t="shared" si="42"/>
        <v>0</v>
      </c>
      <c r="U219" s="91">
        <f t="shared" si="47"/>
        <v>0</v>
      </c>
      <c r="V219" s="91" t="str">
        <f t="shared" si="44"/>
        <v>NÃO</v>
      </c>
      <c r="Y219" s="109">
        <f t="shared" si="45"/>
        <v>0</v>
      </c>
      <c r="AC219" s="106">
        <f t="shared" si="46"/>
        <v>0</v>
      </c>
      <c r="AD219" s="107" t="s">
        <v>42</v>
      </c>
      <c r="AE219" s="107" t="s">
        <v>475</v>
      </c>
      <c r="AF219" s="107">
        <v>2901403</v>
      </c>
      <c r="AG219" s="107"/>
      <c r="AH219" s="107"/>
    </row>
    <row r="220" spans="1:34" ht="18.75" customHeight="1" x14ac:dyDescent="0.25">
      <c r="A220" s="90" t="str">
        <f>Controles!$B$2</f>
        <v>RS</v>
      </c>
      <c r="B220" s="90">
        <f>Controles!$C$2</f>
        <v>10</v>
      </c>
      <c r="C220" s="91" t="s">
        <v>5393</v>
      </c>
      <c r="D220" s="63"/>
      <c r="E220" s="63"/>
      <c r="F220" s="64"/>
      <c r="G220" s="64"/>
      <c r="H220" s="92">
        <f t="shared" si="43"/>
        <v>0</v>
      </c>
      <c r="I220" s="64"/>
      <c r="J220" s="64"/>
      <c r="K220" s="64"/>
      <c r="L220" s="64"/>
      <c r="M220" s="64"/>
      <c r="N220" s="91">
        <f t="shared" si="36"/>
        <v>0</v>
      </c>
      <c r="O220" s="91">
        <f t="shared" si="37"/>
        <v>0</v>
      </c>
      <c r="P220" s="91">
        <f t="shared" si="38"/>
        <v>0</v>
      </c>
      <c r="Q220" s="89">
        <f t="shared" si="39"/>
        <v>0</v>
      </c>
      <c r="R220" s="91">
        <f t="shared" si="40"/>
        <v>0</v>
      </c>
      <c r="S220" s="91">
        <f t="shared" si="41"/>
        <v>0</v>
      </c>
      <c r="T220" s="91">
        <f t="shared" si="42"/>
        <v>0</v>
      </c>
      <c r="U220" s="91">
        <f t="shared" si="47"/>
        <v>0</v>
      </c>
      <c r="V220" s="91" t="str">
        <f t="shared" si="44"/>
        <v>NÃO</v>
      </c>
      <c r="Y220" s="109">
        <f t="shared" si="45"/>
        <v>0</v>
      </c>
      <c r="AC220" s="106">
        <f t="shared" si="46"/>
        <v>0</v>
      </c>
      <c r="AD220" s="107" t="s">
        <v>42</v>
      </c>
      <c r="AE220" s="107" t="s">
        <v>499</v>
      </c>
      <c r="AF220" s="107">
        <v>2901502</v>
      </c>
      <c r="AG220" s="107"/>
      <c r="AH220" s="107"/>
    </row>
    <row r="221" spans="1:34" ht="18.75" customHeight="1" x14ac:dyDescent="0.25">
      <c r="A221" s="90" t="str">
        <f>Controles!$B$2</f>
        <v>RS</v>
      </c>
      <c r="B221" s="90">
        <f>Controles!$C$2</f>
        <v>10</v>
      </c>
      <c r="C221" s="91" t="s">
        <v>5393</v>
      </c>
      <c r="D221" s="63"/>
      <c r="E221" s="63"/>
      <c r="F221" s="64"/>
      <c r="G221" s="64"/>
      <c r="H221" s="92">
        <f t="shared" si="43"/>
        <v>0</v>
      </c>
      <c r="I221" s="64"/>
      <c r="J221" s="64"/>
      <c r="K221" s="64"/>
      <c r="L221" s="64"/>
      <c r="M221" s="64"/>
      <c r="N221" s="91">
        <f t="shared" si="36"/>
        <v>0</v>
      </c>
      <c r="O221" s="91">
        <f t="shared" si="37"/>
        <v>0</v>
      </c>
      <c r="P221" s="91">
        <f t="shared" si="38"/>
        <v>0</v>
      </c>
      <c r="Q221" s="89">
        <f t="shared" si="39"/>
        <v>0</v>
      </c>
      <c r="R221" s="91">
        <f t="shared" si="40"/>
        <v>0</v>
      </c>
      <c r="S221" s="91">
        <f t="shared" si="41"/>
        <v>0</v>
      </c>
      <c r="T221" s="91">
        <f t="shared" si="42"/>
        <v>0</v>
      </c>
      <c r="U221" s="91">
        <f t="shared" si="47"/>
        <v>0</v>
      </c>
      <c r="V221" s="91" t="str">
        <f t="shared" si="44"/>
        <v>NÃO</v>
      </c>
      <c r="Y221" s="109">
        <f t="shared" si="45"/>
        <v>0</v>
      </c>
      <c r="AC221" s="106">
        <f t="shared" si="46"/>
        <v>0</v>
      </c>
      <c r="AD221" s="107" t="s">
        <v>42</v>
      </c>
      <c r="AE221" s="107" t="s">
        <v>522</v>
      </c>
      <c r="AF221" s="107">
        <v>2901601</v>
      </c>
      <c r="AG221" s="107"/>
      <c r="AH221" s="107"/>
    </row>
    <row r="222" spans="1:34" ht="18.75" customHeight="1" x14ac:dyDescent="0.25">
      <c r="A222" s="90" t="str">
        <f>Controles!$B$2</f>
        <v>RS</v>
      </c>
      <c r="B222" s="90">
        <f>Controles!$C$2</f>
        <v>10</v>
      </c>
      <c r="C222" s="91" t="s">
        <v>5393</v>
      </c>
      <c r="D222" s="63"/>
      <c r="E222" s="63"/>
      <c r="F222" s="64"/>
      <c r="G222" s="64"/>
      <c r="H222" s="92">
        <f t="shared" si="43"/>
        <v>0</v>
      </c>
      <c r="I222" s="64"/>
      <c r="J222" s="64"/>
      <c r="K222" s="64"/>
      <c r="L222" s="64"/>
      <c r="M222" s="64"/>
      <c r="N222" s="91">
        <f t="shared" si="36"/>
        <v>0</v>
      </c>
      <c r="O222" s="91">
        <f t="shared" si="37"/>
        <v>0</v>
      </c>
      <c r="P222" s="91">
        <f t="shared" si="38"/>
        <v>0</v>
      </c>
      <c r="Q222" s="89">
        <f t="shared" si="39"/>
        <v>0</v>
      </c>
      <c r="R222" s="91">
        <f t="shared" si="40"/>
        <v>0</v>
      </c>
      <c r="S222" s="91">
        <f t="shared" si="41"/>
        <v>0</v>
      </c>
      <c r="T222" s="91">
        <f t="shared" si="42"/>
        <v>0</v>
      </c>
      <c r="U222" s="91">
        <f t="shared" si="47"/>
        <v>0</v>
      </c>
      <c r="V222" s="91" t="str">
        <f t="shared" si="44"/>
        <v>NÃO</v>
      </c>
      <c r="Y222" s="109">
        <f t="shared" si="45"/>
        <v>0</v>
      </c>
      <c r="AC222" s="106">
        <f t="shared" si="46"/>
        <v>0</v>
      </c>
      <c r="AD222" s="107" t="s">
        <v>42</v>
      </c>
      <c r="AE222" s="107" t="s">
        <v>546</v>
      </c>
      <c r="AF222" s="107">
        <v>2901700</v>
      </c>
      <c r="AG222" s="107"/>
      <c r="AH222" s="107"/>
    </row>
    <row r="223" spans="1:34" ht="18.75" customHeight="1" x14ac:dyDescent="0.25">
      <c r="A223" s="90" t="str">
        <f>Controles!$B$2</f>
        <v>RS</v>
      </c>
      <c r="B223" s="90">
        <f>Controles!$C$2</f>
        <v>10</v>
      </c>
      <c r="C223" s="91" t="s">
        <v>5393</v>
      </c>
      <c r="D223" s="63"/>
      <c r="E223" s="63"/>
      <c r="F223" s="64"/>
      <c r="G223" s="64"/>
      <c r="H223" s="92">
        <f t="shared" si="43"/>
        <v>0</v>
      </c>
      <c r="I223" s="64"/>
      <c r="J223" s="64"/>
      <c r="K223" s="64"/>
      <c r="L223" s="64"/>
      <c r="M223" s="64"/>
      <c r="N223" s="91">
        <f t="shared" si="36"/>
        <v>0</v>
      </c>
      <c r="O223" s="91">
        <f t="shared" si="37"/>
        <v>0</v>
      </c>
      <c r="P223" s="91">
        <f t="shared" si="38"/>
        <v>0</v>
      </c>
      <c r="Q223" s="89">
        <f t="shared" si="39"/>
        <v>0</v>
      </c>
      <c r="R223" s="91">
        <f t="shared" si="40"/>
        <v>0</v>
      </c>
      <c r="S223" s="91">
        <f t="shared" si="41"/>
        <v>0</v>
      </c>
      <c r="T223" s="91">
        <f t="shared" si="42"/>
        <v>0</v>
      </c>
      <c r="U223" s="91">
        <f t="shared" si="47"/>
        <v>0</v>
      </c>
      <c r="V223" s="91" t="str">
        <f t="shared" si="44"/>
        <v>NÃO</v>
      </c>
      <c r="Y223" s="109">
        <f t="shared" si="45"/>
        <v>0</v>
      </c>
      <c r="AC223" s="106">
        <f t="shared" si="46"/>
        <v>0</v>
      </c>
      <c r="AD223" s="107" t="s">
        <v>42</v>
      </c>
      <c r="AE223" s="107" t="s">
        <v>569</v>
      </c>
      <c r="AF223" s="107">
        <v>2901809</v>
      </c>
      <c r="AG223" s="107"/>
      <c r="AH223" s="107"/>
    </row>
    <row r="224" spans="1:34" ht="18.75" customHeight="1" x14ac:dyDescent="0.25">
      <c r="A224" s="90" t="str">
        <f>Controles!$B$2</f>
        <v>RS</v>
      </c>
      <c r="B224" s="90">
        <f>Controles!$C$2</f>
        <v>10</v>
      </c>
      <c r="C224" s="91" t="s">
        <v>5393</v>
      </c>
      <c r="D224" s="63"/>
      <c r="E224" s="63"/>
      <c r="F224" s="64"/>
      <c r="G224" s="64"/>
      <c r="H224" s="92">
        <f t="shared" si="43"/>
        <v>0</v>
      </c>
      <c r="I224" s="64"/>
      <c r="J224" s="64"/>
      <c r="K224" s="64"/>
      <c r="L224" s="64"/>
      <c r="M224" s="64"/>
      <c r="N224" s="91">
        <f t="shared" si="36"/>
        <v>0</v>
      </c>
      <c r="O224" s="91">
        <f t="shared" si="37"/>
        <v>0</v>
      </c>
      <c r="P224" s="91">
        <f t="shared" si="38"/>
        <v>0</v>
      </c>
      <c r="Q224" s="89">
        <f t="shared" si="39"/>
        <v>0</v>
      </c>
      <c r="R224" s="91">
        <f t="shared" si="40"/>
        <v>0</v>
      </c>
      <c r="S224" s="91">
        <f t="shared" si="41"/>
        <v>0</v>
      </c>
      <c r="T224" s="91">
        <f t="shared" si="42"/>
        <v>0</v>
      </c>
      <c r="U224" s="91">
        <f t="shared" si="47"/>
        <v>0</v>
      </c>
      <c r="V224" s="91" t="str">
        <f t="shared" si="44"/>
        <v>NÃO</v>
      </c>
      <c r="Y224" s="109">
        <f t="shared" si="45"/>
        <v>0</v>
      </c>
      <c r="AC224" s="106">
        <f t="shared" si="46"/>
        <v>0</v>
      </c>
      <c r="AD224" s="107" t="s">
        <v>42</v>
      </c>
      <c r="AE224" s="107" t="s">
        <v>592</v>
      </c>
      <c r="AF224" s="107">
        <v>2901908</v>
      </c>
      <c r="AG224" s="107"/>
      <c r="AH224" s="107"/>
    </row>
    <row r="225" spans="1:34" ht="18.75" customHeight="1" x14ac:dyDescent="0.25">
      <c r="A225" s="90" t="str">
        <f>Controles!$B$2</f>
        <v>RS</v>
      </c>
      <c r="B225" s="90">
        <f>Controles!$C$2</f>
        <v>10</v>
      </c>
      <c r="C225" s="91" t="s">
        <v>5393</v>
      </c>
      <c r="D225" s="63"/>
      <c r="E225" s="63"/>
      <c r="F225" s="64"/>
      <c r="G225" s="64"/>
      <c r="H225" s="92">
        <f t="shared" si="43"/>
        <v>0</v>
      </c>
      <c r="I225" s="64"/>
      <c r="J225" s="64"/>
      <c r="K225" s="64"/>
      <c r="L225" s="64"/>
      <c r="M225" s="64"/>
      <c r="N225" s="91">
        <f t="shared" si="36"/>
        <v>0</v>
      </c>
      <c r="O225" s="91">
        <f t="shared" si="37"/>
        <v>0</v>
      </c>
      <c r="P225" s="91">
        <f t="shared" si="38"/>
        <v>0</v>
      </c>
      <c r="Q225" s="89">
        <f t="shared" si="39"/>
        <v>0</v>
      </c>
      <c r="R225" s="91">
        <f t="shared" si="40"/>
        <v>0</v>
      </c>
      <c r="S225" s="91">
        <f t="shared" si="41"/>
        <v>0</v>
      </c>
      <c r="T225" s="91">
        <f t="shared" si="42"/>
        <v>0</v>
      </c>
      <c r="U225" s="91">
        <f t="shared" si="47"/>
        <v>0</v>
      </c>
      <c r="V225" s="91" t="str">
        <f t="shared" si="44"/>
        <v>NÃO</v>
      </c>
      <c r="Y225" s="109">
        <f t="shared" si="45"/>
        <v>0</v>
      </c>
      <c r="AC225" s="106">
        <f t="shared" si="46"/>
        <v>0</v>
      </c>
      <c r="AD225" s="107" t="s">
        <v>42</v>
      </c>
      <c r="AE225" s="107" t="s">
        <v>615</v>
      </c>
      <c r="AF225" s="107">
        <v>2901957</v>
      </c>
      <c r="AG225" s="107"/>
      <c r="AH225" s="107"/>
    </row>
    <row r="226" spans="1:34" ht="18.75" customHeight="1" x14ac:dyDescent="0.25">
      <c r="A226" s="90" t="str">
        <f>Controles!$B$2</f>
        <v>RS</v>
      </c>
      <c r="B226" s="90">
        <f>Controles!$C$2</f>
        <v>10</v>
      </c>
      <c r="C226" s="91" t="s">
        <v>5393</v>
      </c>
      <c r="D226" s="63"/>
      <c r="E226" s="63"/>
      <c r="F226" s="64"/>
      <c r="G226" s="64"/>
      <c r="H226" s="92">
        <f t="shared" si="43"/>
        <v>0</v>
      </c>
      <c r="I226" s="64"/>
      <c r="J226" s="64"/>
      <c r="K226" s="64"/>
      <c r="L226" s="64"/>
      <c r="M226" s="64"/>
      <c r="N226" s="91">
        <f t="shared" si="36"/>
        <v>0</v>
      </c>
      <c r="O226" s="91">
        <f t="shared" si="37"/>
        <v>0</v>
      </c>
      <c r="P226" s="91">
        <f t="shared" si="38"/>
        <v>0</v>
      </c>
      <c r="Q226" s="89">
        <f t="shared" si="39"/>
        <v>0</v>
      </c>
      <c r="R226" s="91">
        <f t="shared" si="40"/>
        <v>0</v>
      </c>
      <c r="S226" s="91">
        <f t="shared" si="41"/>
        <v>0</v>
      </c>
      <c r="T226" s="91">
        <f t="shared" si="42"/>
        <v>0</v>
      </c>
      <c r="U226" s="91">
        <f t="shared" si="47"/>
        <v>0</v>
      </c>
      <c r="V226" s="91" t="str">
        <f t="shared" si="44"/>
        <v>NÃO</v>
      </c>
      <c r="Y226" s="109">
        <f t="shared" si="45"/>
        <v>0</v>
      </c>
      <c r="AC226" s="106">
        <f t="shared" si="46"/>
        <v>0</v>
      </c>
      <c r="AD226" s="107" t="s">
        <v>42</v>
      </c>
      <c r="AE226" s="107" t="s">
        <v>636</v>
      </c>
      <c r="AF226" s="107">
        <v>2902054</v>
      </c>
      <c r="AG226" s="107"/>
      <c r="AH226" s="107"/>
    </row>
    <row r="227" spans="1:34" ht="18.75" customHeight="1" x14ac:dyDescent="0.25">
      <c r="A227" s="90" t="str">
        <f>Controles!$B$2</f>
        <v>RS</v>
      </c>
      <c r="B227" s="90">
        <f>Controles!$C$2</f>
        <v>10</v>
      </c>
      <c r="C227" s="91" t="s">
        <v>5393</v>
      </c>
      <c r="D227" s="63"/>
      <c r="E227" s="63"/>
      <c r="F227" s="64"/>
      <c r="G227" s="64"/>
      <c r="H227" s="92">
        <f t="shared" si="43"/>
        <v>0</v>
      </c>
      <c r="I227" s="64"/>
      <c r="J227" s="64"/>
      <c r="K227" s="64"/>
      <c r="L227" s="64"/>
      <c r="M227" s="64"/>
      <c r="N227" s="91">
        <f t="shared" si="36"/>
        <v>0</v>
      </c>
      <c r="O227" s="91">
        <f t="shared" si="37"/>
        <v>0</v>
      </c>
      <c r="P227" s="91">
        <f t="shared" si="38"/>
        <v>0</v>
      </c>
      <c r="Q227" s="89">
        <f t="shared" si="39"/>
        <v>0</v>
      </c>
      <c r="R227" s="91">
        <f t="shared" si="40"/>
        <v>0</v>
      </c>
      <c r="S227" s="91">
        <f t="shared" si="41"/>
        <v>0</v>
      </c>
      <c r="T227" s="91">
        <f t="shared" si="42"/>
        <v>0</v>
      </c>
      <c r="U227" s="91">
        <f t="shared" si="47"/>
        <v>0</v>
      </c>
      <c r="V227" s="91" t="str">
        <f t="shared" si="44"/>
        <v>NÃO</v>
      </c>
      <c r="Y227" s="109">
        <f t="shared" si="45"/>
        <v>0</v>
      </c>
      <c r="AC227" s="106">
        <f t="shared" si="46"/>
        <v>0</v>
      </c>
      <c r="AD227" s="107" t="s">
        <v>42</v>
      </c>
      <c r="AE227" s="107" t="s">
        <v>657</v>
      </c>
      <c r="AF227" s="107">
        <v>2902005</v>
      </c>
      <c r="AG227" s="107"/>
      <c r="AH227" s="107"/>
    </row>
    <row r="228" spans="1:34" ht="18.75" customHeight="1" x14ac:dyDescent="0.25">
      <c r="A228" s="90" t="str">
        <f>Controles!$B$2</f>
        <v>RS</v>
      </c>
      <c r="B228" s="90">
        <f>Controles!$C$2</f>
        <v>10</v>
      </c>
      <c r="C228" s="91" t="s">
        <v>5393</v>
      </c>
      <c r="D228" s="63"/>
      <c r="E228" s="63"/>
      <c r="F228" s="64"/>
      <c r="G228" s="64"/>
      <c r="H228" s="92">
        <f t="shared" si="43"/>
        <v>0</v>
      </c>
      <c r="I228" s="64"/>
      <c r="J228" s="64"/>
      <c r="K228" s="64"/>
      <c r="L228" s="64"/>
      <c r="M228" s="64"/>
      <c r="N228" s="91">
        <f t="shared" si="36"/>
        <v>0</v>
      </c>
      <c r="O228" s="91">
        <f t="shared" si="37"/>
        <v>0</v>
      </c>
      <c r="P228" s="91">
        <f t="shared" si="38"/>
        <v>0</v>
      </c>
      <c r="Q228" s="89">
        <f t="shared" si="39"/>
        <v>0</v>
      </c>
      <c r="R228" s="91">
        <f t="shared" si="40"/>
        <v>0</v>
      </c>
      <c r="S228" s="91">
        <f t="shared" si="41"/>
        <v>0</v>
      </c>
      <c r="T228" s="91">
        <f t="shared" si="42"/>
        <v>0</v>
      </c>
      <c r="U228" s="91">
        <f t="shared" si="47"/>
        <v>0</v>
      </c>
      <c r="V228" s="91" t="str">
        <f t="shared" si="44"/>
        <v>NÃO</v>
      </c>
      <c r="Y228" s="109">
        <f t="shared" si="45"/>
        <v>0</v>
      </c>
      <c r="AC228" s="106">
        <f t="shared" si="46"/>
        <v>0</v>
      </c>
      <c r="AD228" s="107" t="s">
        <v>42</v>
      </c>
      <c r="AE228" s="107" t="s">
        <v>678</v>
      </c>
      <c r="AF228" s="107">
        <v>2902104</v>
      </c>
      <c r="AG228" s="107"/>
      <c r="AH228" s="107"/>
    </row>
    <row r="229" spans="1:34" ht="18.75" customHeight="1" x14ac:dyDescent="0.25">
      <c r="A229" s="90" t="str">
        <f>Controles!$B$2</f>
        <v>RS</v>
      </c>
      <c r="B229" s="90">
        <f>Controles!$C$2</f>
        <v>10</v>
      </c>
      <c r="C229" s="91" t="s">
        <v>5393</v>
      </c>
      <c r="D229" s="63"/>
      <c r="E229" s="63"/>
      <c r="F229" s="64"/>
      <c r="G229" s="64"/>
      <c r="H229" s="92">
        <f t="shared" si="43"/>
        <v>0</v>
      </c>
      <c r="I229" s="64"/>
      <c r="J229" s="64"/>
      <c r="K229" s="64"/>
      <c r="L229" s="64"/>
      <c r="M229" s="64"/>
      <c r="N229" s="91">
        <f t="shared" si="36"/>
        <v>0</v>
      </c>
      <c r="O229" s="91">
        <f t="shared" si="37"/>
        <v>0</v>
      </c>
      <c r="P229" s="91">
        <f t="shared" si="38"/>
        <v>0</v>
      </c>
      <c r="Q229" s="89">
        <f t="shared" si="39"/>
        <v>0</v>
      </c>
      <c r="R229" s="91">
        <f t="shared" si="40"/>
        <v>0</v>
      </c>
      <c r="S229" s="91">
        <f t="shared" si="41"/>
        <v>0</v>
      </c>
      <c r="T229" s="91">
        <f t="shared" si="42"/>
        <v>0</v>
      </c>
      <c r="U229" s="91">
        <f t="shared" si="47"/>
        <v>0</v>
      </c>
      <c r="V229" s="91" t="str">
        <f t="shared" si="44"/>
        <v>NÃO</v>
      </c>
      <c r="Y229" s="109">
        <f t="shared" si="45"/>
        <v>0</v>
      </c>
      <c r="AC229" s="106">
        <f t="shared" si="46"/>
        <v>0</v>
      </c>
      <c r="AD229" s="107" t="s">
        <v>42</v>
      </c>
      <c r="AE229" s="107" t="s">
        <v>698</v>
      </c>
      <c r="AF229" s="107">
        <v>2902203</v>
      </c>
      <c r="AG229" s="107"/>
      <c r="AH229" s="107"/>
    </row>
    <row r="230" spans="1:34" ht="18.75" customHeight="1" x14ac:dyDescent="0.25">
      <c r="A230" s="90" t="str">
        <f>Controles!$B$2</f>
        <v>RS</v>
      </c>
      <c r="B230" s="90">
        <f>Controles!$C$2</f>
        <v>10</v>
      </c>
      <c r="C230" s="91" t="s">
        <v>5393</v>
      </c>
      <c r="D230" s="63"/>
      <c r="E230" s="63"/>
      <c r="F230" s="64"/>
      <c r="G230" s="64"/>
      <c r="H230" s="92">
        <f t="shared" si="43"/>
        <v>0</v>
      </c>
      <c r="I230" s="64"/>
      <c r="J230" s="64"/>
      <c r="K230" s="64"/>
      <c r="L230" s="64"/>
      <c r="M230" s="64"/>
      <c r="N230" s="91">
        <f t="shared" si="36"/>
        <v>0</v>
      </c>
      <c r="O230" s="91">
        <f t="shared" si="37"/>
        <v>0</v>
      </c>
      <c r="P230" s="91">
        <f t="shared" si="38"/>
        <v>0</v>
      </c>
      <c r="Q230" s="89">
        <f t="shared" si="39"/>
        <v>0</v>
      </c>
      <c r="R230" s="91">
        <f t="shared" si="40"/>
        <v>0</v>
      </c>
      <c r="S230" s="91">
        <f t="shared" si="41"/>
        <v>0</v>
      </c>
      <c r="T230" s="91">
        <f t="shared" si="42"/>
        <v>0</v>
      </c>
      <c r="U230" s="91">
        <f t="shared" si="47"/>
        <v>0</v>
      </c>
      <c r="V230" s="91" t="str">
        <f t="shared" si="44"/>
        <v>NÃO</v>
      </c>
      <c r="Y230" s="109">
        <f t="shared" si="45"/>
        <v>0</v>
      </c>
      <c r="AC230" s="106">
        <f t="shared" si="46"/>
        <v>0</v>
      </c>
      <c r="AD230" s="107" t="s">
        <v>42</v>
      </c>
      <c r="AE230" s="107" t="s">
        <v>720</v>
      </c>
      <c r="AF230" s="107">
        <v>2902252</v>
      </c>
      <c r="AG230" s="107"/>
      <c r="AH230" s="107"/>
    </row>
    <row r="231" spans="1:34" ht="18.75" customHeight="1" x14ac:dyDescent="0.25">
      <c r="A231" s="90" t="str">
        <f>Controles!$B$2</f>
        <v>RS</v>
      </c>
      <c r="B231" s="90">
        <f>Controles!$C$2</f>
        <v>10</v>
      </c>
      <c r="C231" s="91" t="s">
        <v>5393</v>
      </c>
      <c r="D231" s="63"/>
      <c r="E231" s="63"/>
      <c r="F231" s="64"/>
      <c r="G231" s="64"/>
      <c r="H231" s="92">
        <f t="shared" si="43"/>
        <v>0</v>
      </c>
      <c r="I231" s="64"/>
      <c r="J231" s="64"/>
      <c r="K231" s="64"/>
      <c r="L231" s="64"/>
      <c r="M231" s="64"/>
      <c r="N231" s="91">
        <f t="shared" si="36"/>
        <v>0</v>
      </c>
      <c r="O231" s="91">
        <f t="shared" si="37"/>
        <v>0</v>
      </c>
      <c r="P231" s="91">
        <f t="shared" si="38"/>
        <v>0</v>
      </c>
      <c r="Q231" s="89">
        <f t="shared" si="39"/>
        <v>0</v>
      </c>
      <c r="R231" s="91">
        <f t="shared" si="40"/>
        <v>0</v>
      </c>
      <c r="S231" s="91">
        <f t="shared" si="41"/>
        <v>0</v>
      </c>
      <c r="T231" s="91">
        <f t="shared" si="42"/>
        <v>0</v>
      </c>
      <c r="U231" s="91">
        <f t="shared" si="47"/>
        <v>0</v>
      </c>
      <c r="V231" s="91" t="str">
        <f t="shared" si="44"/>
        <v>NÃO</v>
      </c>
      <c r="Y231" s="109">
        <f t="shared" si="45"/>
        <v>0</v>
      </c>
      <c r="AC231" s="106">
        <f t="shared" si="46"/>
        <v>0</v>
      </c>
      <c r="AD231" s="107" t="s">
        <v>42</v>
      </c>
      <c r="AE231" s="107" t="s">
        <v>742</v>
      </c>
      <c r="AF231" s="107">
        <v>2902302</v>
      </c>
      <c r="AG231" s="107"/>
      <c r="AH231" s="107"/>
    </row>
    <row r="232" spans="1:34" ht="18.75" customHeight="1" x14ac:dyDescent="0.25">
      <c r="A232" s="90" t="str">
        <f>Controles!$B$2</f>
        <v>RS</v>
      </c>
      <c r="B232" s="90">
        <f>Controles!$C$2</f>
        <v>10</v>
      </c>
      <c r="C232" s="91" t="s">
        <v>5393</v>
      </c>
      <c r="D232" s="63"/>
      <c r="E232" s="63"/>
      <c r="F232" s="64"/>
      <c r="G232" s="64"/>
      <c r="H232" s="92">
        <f t="shared" si="43"/>
        <v>0</v>
      </c>
      <c r="I232" s="64"/>
      <c r="J232" s="64"/>
      <c r="K232" s="64"/>
      <c r="L232" s="64"/>
      <c r="M232" s="64"/>
      <c r="N232" s="91">
        <f t="shared" si="36"/>
        <v>0</v>
      </c>
      <c r="O232" s="91">
        <f t="shared" si="37"/>
        <v>0</v>
      </c>
      <c r="P232" s="91">
        <f t="shared" si="38"/>
        <v>0</v>
      </c>
      <c r="Q232" s="89">
        <f t="shared" si="39"/>
        <v>0</v>
      </c>
      <c r="R232" s="91">
        <f t="shared" si="40"/>
        <v>0</v>
      </c>
      <c r="S232" s="91">
        <f t="shared" si="41"/>
        <v>0</v>
      </c>
      <c r="T232" s="91">
        <f t="shared" si="42"/>
        <v>0</v>
      </c>
      <c r="U232" s="91">
        <f t="shared" si="47"/>
        <v>0</v>
      </c>
      <c r="V232" s="91" t="str">
        <f t="shared" si="44"/>
        <v>NÃO</v>
      </c>
      <c r="Y232" s="109">
        <f t="shared" si="45"/>
        <v>0</v>
      </c>
      <c r="AC232" s="106">
        <f t="shared" si="46"/>
        <v>0</v>
      </c>
      <c r="AD232" s="107" t="s">
        <v>42</v>
      </c>
      <c r="AE232" s="107" t="s">
        <v>763</v>
      </c>
      <c r="AF232" s="107">
        <v>2902401</v>
      </c>
      <c r="AG232" s="107"/>
      <c r="AH232" s="107"/>
    </row>
    <row r="233" spans="1:34" ht="18.75" customHeight="1" x14ac:dyDescent="0.25">
      <c r="A233" s="90" t="str">
        <f>Controles!$B$2</f>
        <v>RS</v>
      </c>
      <c r="B233" s="90">
        <f>Controles!$C$2</f>
        <v>10</v>
      </c>
      <c r="C233" s="91" t="s">
        <v>5393</v>
      </c>
      <c r="D233" s="63"/>
      <c r="E233" s="63"/>
      <c r="F233" s="64"/>
      <c r="G233" s="64"/>
      <c r="H233" s="92">
        <f t="shared" si="43"/>
        <v>0</v>
      </c>
      <c r="I233" s="64"/>
      <c r="J233" s="64"/>
      <c r="K233" s="64"/>
      <c r="L233" s="64"/>
      <c r="M233" s="64"/>
      <c r="N233" s="91">
        <f t="shared" si="36"/>
        <v>0</v>
      </c>
      <c r="O233" s="91">
        <f t="shared" si="37"/>
        <v>0</v>
      </c>
      <c r="P233" s="91">
        <f t="shared" si="38"/>
        <v>0</v>
      </c>
      <c r="Q233" s="89">
        <f t="shared" si="39"/>
        <v>0</v>
      </c>
      <c r="R233" s="91">
        <f t="shared" si="40"/>
        <v>0</v>
      </c>
      <c r="S233" s="91">
        <f t="shared" si="41"/>
        <v>0</v>
      </c>
      <c r="T233" s="91">
        <f t="shared" si="42"/>
        <v>0</v>
      </c>
      <c r="U233" s="91">
        <f t="shared" si="47"/>
        <v>0</v>
      </c>
      <c r="V233" s="91" t="str">
        <f t="shared" si="44"/>
        <v>NÃO</v>
      </c>
      <c r="Y233" s="109">
        <f t="shared" si="45"/>
        <v>0</v>
      </c>
      <c r="AC233" s="106">
        <f t="shared" si="46"/>
        <v>0</v>
      </c>
      <c r="AD233" s="107" t="s">
        <v>42</v>
      </c>
      <c r="AE233" s="107" t="s">
        <v>786</v>
      </c>
      <c r="AF233" s="107">
        <v>2902500</v>
      </c>
      <c r="AG233" s="107"/>
      <c r="AH233" s="107"/>
    </row>
    <row r="234" spans="1:34" ht="18.75" customHeight="1" x14ac:dyDescent="0.25">
      <c r="A234" s="90" t="str">
        <f>Controles!$B$2</f>
        <v>RS</v>
      </c>
      <c r="B234" s="90">
        <f>Controles!$C$2</f>
        <v>10</v>
      </c>
      <c r="C234" s="91" t="s">
        <v>5393</v>
      </c>
      <c r="D234" s="63"/>
      <c r="E234" s="63"/>
      <c r="F234" s="64"/>
      <c r="G234" s="64"/>
      <c r="H234" s="92">
        <f t="shared" si="43"/>
        <v>0</v>
      </c>
      <c r="I234" s="64"/>
      <c r="J234" s="64"/>
      <c r="K234" s="64"/>
      <c r="L234" s="64"/>
      <c r="M234" s="64"/>
      <c r="N234" s="91">
        <f t="shared" si="36"/>
        <v>0</v>
      </c>
      <c r="O234" s="91">
        <f t="shared" si="37"/>
        <v>0</v>
      </c>
      <c r="P234" s="91">
        <f t="shared" si="38"/>
        <v>0</v>
      </c>
      <c r="Q234" s="89">
        <f t="shared" si="39"/>
        <v>0</v>
      </c>
      <c r="R234" s="91">
        <f t="shared" si="40"/>
        <v>0</v>
      </c>
      <c r="S234" s="91">
        <f t="shared" si="41"/>
        <v>0</v>
      </c>
      <c r="T234" s="91">
        <f t="shared" si="42"/>
        <v>0</v>
      </c>
      <c r="U234" s="91">
        <f t="shared" si="47"/>
        <v>0</v>
      </c>
      <c r="V234" s="91" t="str">
        <f t="shared" si="44"/>
        <v>NÃO</v>
      </c>
      <c r="Y234" s="109">
        <f t="shared" si="45"/>
        <v>0</v>
      </c>
      <c r="AC234" s="106">
        <f t="shared" si="46"/>
        <v>0</v>
      </c>
      <c r="AD234" s="107" t="s">
        <v>42</v>
      </c>
      <c r="AE234" s="107" t="s">
        <v>807</v>
      </c>
      <c r="AF234" s="107">
        <v>2902609</v>
      </c>
      <c r="AG234" s="107"/>
      <c r="AH234" s="107"/>
    </row>
    <row r="235" spans="1:34" ht="18.75" customHeight="1" x14ac:dyDescent="0.25">
      <c r="A235" s="90" t="str">
        <f>Controles!$B$2</f>
        <v>RS</v>
      </c>
      <c r="B235" s="90">
        <f>Controles!$C$2</f>
        <v>10</v>
      </c>
      <c r="C235" s="91" t="s">
        <v>5393</v>
      </c>
      <c r="D235" s="63"/>
      <c r="E235" s="63"/>
      <c r="F235" s="64"/>
      <c r="G235" s="64"/>
      <c r="H235" s="92">
        <f t="shared" si="43"/>
        <v>0</v>
      </c>
      <c r="I235" s="64"/>
      <c r="J235" s="64"/>
      <c r="K235" s="64"/>
      <c r="L235" s="64"/>
      <c r="M235" s="64"/>
      <c r="N235" s="91">
        <f t="shared" si="36"/>
        <v>0</v>
      </c>
      <c r="O235" s="91">
        <f t="shared" si="37"/>
        <v>0</v>
      </c>
      <c r="P235" s="91">
        <f t="shared" si="38"/>
        <v>0</v>
      </c>
      <c r="Q235" s="89">
        <f t="shared" si="39"/>
        <v>0</v>
      </c>
      <c r="R235" s="91">
        <f t="shared" si="40"/>
        <v>0</v>
      </c>
      <c r="S235" s="91">
        <f t="shared" si="41"/>
        <v>0</v>
      </c>
      <c r="T235" s="91">
        <f t="shared" si="42"/>
        <v>0</v>
      </c>
      <c r="U235" s="91">
        <f t="shared" si="47"/>
        <v>0</v>
      </c>
      <c r="V235" s="91" t="str">
        <f t="shared" si="44"/>
        <v>NÃO</v>
      </c>
      <c r="Y235" s="109">
        <f t="shared" si="45"/>
        <v>0</v>
      </c>
      <c r="AC235" s="106">
        <f t="shared" si="46"/>
        <v>0</v>
      </c>
      <c r="AD235" s="107" t="s">
        <v>42</v>
      </c>
      <c r="AE235" s="107" t="s">
        <v>828</v>
      </c>
      <c r="AF235" s="107">
        <v>2902658</v>
      </c>
      <c r="AG235" s="107"/>
      <c r="AH235" s="107"/>
    </row>
    <row r="236" spans="1:34" ht="18.75" customHeight="1" x14ac:dyDescent="0.25">
      <c r="A236" s="90" t="str">
        <f>Controles!$B$2</f>
        <v>RS</v>
      </c>
      <c r="B236" s="90">
        <f>Controles!$C$2</f>
        <v>10</v>
      </c>
      <c r="C236" s="91" t="s">
        <v>5393</v>
      </c>
      <c r="D236" s="63"/>
      <c r="E236" s="63"/>
      <c r="F236" s="64"/>
      <c r="G236" s="64"/>
      <c r="H236" s="92">
        <f t="shared" si="43"/>
        <v>0</v>
      </c>
      <c r="I236" s="64"/>
      <c r="J236" s="64"/>
      <c r="K236" s="64"/>
      <c r="L236" s="64"/>
      <c r="M236" s="64"/>
      <c r="N236" s="91">
        <f t="shared" si="36"/>
        <v>0</v>
      </c>
      <c r="O236" s="91">
        <f t="shared" si="37"/>
        <v>0</v>
      </c>
      <c r="P236" s="91">
        <f t="shared" si="38"/>
        <v>0</v>
      </c>
      <c r="Q236" s="89">
        <f t="shared" si="39"/>
        <v>0</v>
      </c>
      <c r="R236" s="91">
        <f t="shared" si="40"/>
        <v>0</v>
      </c>
      <c r="S236" s="91">
        <f t="shared" si="41"/>
        <v>0</v>
      </c>
      <c r="T236" s="91">
        <f t="shared" si="42"/>
        <v>0</v>
      </c>
      <c r="U236" s="91">
        <f t="shared" si="47"/>
        <v>0</v>
      </c>
      <c r="V236" s="91" t="str">
        <f t="shared" si="44"/>
        <v>NÃO</v>
      </c>
      <c r="Y236" s="109">
        <f t="shared" si="45"/>
        <v>0</v>
      </c>
      <c r="AC236" s="106">
        <f t="shared" si="46"/>
        <v>0</v>
      </c>
      <c r="AD236" s="107" t="s">
        <v>42</v>
      </c>
      <c r="AE236" s="107" t="s">
        <v>850</v>
      </c>
      <c r="AF236" s="107">
        <v>2902708</v>
      </c>
      <c r="AG236" s="107"/>
      <c r="AH236" s="107"/>
    </row>
    <row r="237" spans="1:34" ht="18.75" customHeight="1" x14ac:dyDescent="0.25">
      <c r="A237" s="90" t="str">
        <f>Controles!$B$2</f>
        <v>RS</v>
      </c>
      <c r="B237" s="90">
        <f>Controles!$C$2</f>
        <v>10</v>
      </c>
      <c r="C237" s="91" t="s">
        <v>5393</v>
      </c>
      <c r="D237" s="63"/>
      <c r="E237" s="63"/>
      <c r="F237" s="64"/>
      <c r="G237" s="64"/>
      <c r="H237" s="92">
        <f t="shared" si="43"/>
        <v>0</v>
      </c>
      <c r="I237" s="64"/>
      <c r="J237" s="64"/>
      <c r="K237" s="64"/>
      <c r="L237" s="64"/>
      <c r="M237" s="64"/>
      <c r="N237" s="91">
        <f t="shared" si="36"/>
        <v>0</v>
      </c>
      <c r="O237" s="91">
        <f t="shared" si="37"/>
        <v>0</v>
      </c>
      <c r="P237" s="91">
        <f t="shared" si="38"/>
        <v>0</v>
      </c>
      <c r="Q237" s="89">
        <f t="shared" si="39"/>
        <v>0</v>
      </c>
      <c r="R237" s="91">
        <f t="shared" si="40"/>
        <v>0</v>
      </c>
      <c r="S237" s="91">
        <f t="shared" si="41"/>
        <v>0</v>
      </c>
      <c r="T237" s="91">
        <f t="shared" si="42"/>
        <v>0</v>
      </c>
      <c r="U237" s="91">
        <f t="shared" si="47"/>
        <v>0</v>
      </c>
      <c r="V237" s="91" t="str">
        <f t="shared" si="44"/>
        <v>NÃO</v>
      </c>
      <c r="Y237" s="109">
        <f t="shared" si="45"/>
        <v>0</v>
      </c>
      <c r="AC237" s="106">
        <f t="shared" si="46"/>
        <v>0</v>
      </c>
      <c r="AD237" s="107" t="s">
        <v>42</v>
      </c>
      <c r="AE237" s="107" t="s">
        <v>872</v>
      </c>
      <c r="AF237" s="107">
        <v>2902807</v>
      </c>
      <c r="AG237" s="107"/>
      <c r="AH237" s="107"/>
    </row>
    <row r="238" spans="1:34" ht="18.75" customHeight="1" x14ac:dyDescent="0.25">
      <c r="A238" s="90" t="str">
        <f>Controles!$B$2</f>
        <v>RS</v>
      </c>
      <c r="B238" s="90">
        <f>Controles!$C$2</f>
        <v>10</v>
      </c>
      <c r="C238" s="91" t="s">
        <v>5393</v>
      </c>
      <c r="D238" s="63"/>
      <c r="E238" s="63"/>
      <c r="F238" s="64"/>
      <c r="G238" s="64"/>
      <c r="H238" s="92">
        <f t="shared" si="43"/>
        <v>0</v>
      </c>
      <c r="I238" s="64"/>
      <c r="J238" s="64"/>
      <c r="K238" s="64"/>
      <c r="L238" s="64"/>
      <c r="M238" s="64"/>
      <c r="N238" s="91">
        <f t="shared" si="36"/>
        <v>0</v>
      </c>
      <c r="O238" s="91">
        <f t="shared" si="37"/>
        <v>0</v>
      </c>
      <c r="P238" s="91">
        <f t="shared" si="38"/>
        <v>0</v>
      </c>
      <c r="Q238" s="89">
        <f t="shared" si="39"/>
        <v>0</v>
      </c>
      <c r="R238" s="91">
        <f t="shared" si="40"/>
        <v>0</v>
      </c>
      <c r="S238" s="91">
        <f t="shared" si="41"/>
        <v>0</v>
      </c>
      <c r="T238" s="91">
        <f t="shared" si="42"/>
        <v>0</v>
      </c>
      <c r="U238" s="91">
        <f t="shared" si="47"/>
        <v>0</v>
      </c>
      <c r="V238" s="91" t="str">
        <f t="shared" si="44"/>
        <v>NÃO</v>
      </c>
      <c r="Y238" s="109">
        <f t="shared" si="45"/>
        <v>0</v>
      </c>
      <c r="AC238" s="106">
        <f t="shared" si="46"/>
        <v>0</v>
      </c>
      <c r="AD238" s="107" t="s">
        <v>42</v>
      </c>
      <c r="AE238" s="107" t="s">
        <v>894</v>
      </c>
      <c r="AF238" s="107">
        <v>2902906</v>
      </c>
      <c r="AG238" s="107"/>
      <c r="AH238" s="107"/>
    </row>
    <row r="239" spans="1:34" ht="18.75" customHeight="1" x14ac:dyDescent="0.25">
      <c r="A239" s="90" t="str">
        <f>Controles!$B$2</f>
        <v>RS</v>
      </c>
      <c r="B239" s="90">
        <f>Controles!$C$2</f>
        <v>10</v>
      </c>
      <c r="C239" s="91" t="s">
        <v>5393</v>
      </c>
      <c r="D239" s="63"/>
      <c r="E239" s="63"/>
      <c r="F239" s="64"/>
      <c r="G239" s="64"/>
      <c r="H239" s="92">
        <f t="shared" si="43"/>
        <v>0</v>
      </c>
      <c r="I239" s="64"/>
      <c r="J239" s="64"/>
      <c r="K239" s="64"/>
      <c r="L239" s="64"/>
      <c r="M239" s="64"/>
      <c r="N239" s="91">
        <f t="shared" si="36"/>
        <v>0</v>
      </c>
      <c r="O239" s="91">
        <f t="shared" si="37"/>
        <v>0</v>
      </c>
      <c r="P239" s="91">
        <f t="shared" si="38"/>
        <v>0</v>
      </c>
      <c r="Q239" s="89">
        <f t="shared" si="39"/>
        <v>0</v>
      </c>
      <c r="R239" s="91">
        <f t="shared" si="40"/>
        <v>0</v>
      </c>
      <c r="S239" s="91">
        <f t="shared" si="41"/>
        <v>0</v>
      </c>
      <c r="T239" s="91">
        <f t="shared" si="42"/>
        <v>0</v>
      </c>
      <c r="U239" s="91">
        <f t="shared" si="47"/>
        <v>0</v>
      </c>
      <c r="V239" s="91" t="str">
        <f t="shared" si="44"/>
        <v>NÃO</v>
      </c>
      <c r="Y239" s="109">
        <f t="shared" si="45"/>
        <v>0</v>
      </c>
      <c r="AC239" s="106">
        <f t="shared" si="46"/>
        <v>0</v>
      </c>
      <c r="AD239" s="107" t="s">
        <v>42</v>
      </c>
      <c r="AE239" s="107" t="s">
        <v>917</v>
      </c>
      <c r="AF239" s="107">
        <v>2903003</v>
      </c>
      <c r="AG239" s="107"/>
      <c r="AH239" s="107"/>
    </row>
    <row r="240" spans="1:34" ht="18.75" customHeight="1" x14ac:dyDescent="0.25">
      <c r="A240" s="90" t="str">
        <f>Controles!$B$2</f>
        <v>RS</v>
      </c>
      <c r="B240" s="90">
        <f>Controles!$C$2</f>
        <v>10</v>
      </c>
      <c r="C240" s="91" t="s">
        <v>5393</v>
      </c>
      <c r="D240" s="63"/>
      <c r="E240" s="63"/>
      <c r="F240" s="64"/>
      <c r="G240" s="64"/>
      <c r="H240" s="92">
        <f t="shared" si="43"/>
        <v>0</v>
      </c>
      <c r="I240" s="64"/>
      <c r="J240" s="64"/>
      <c r="K240" s="64"/>
      <c r="L240" s="64"/>
      <c r="M240" s="64"/>
      <c r="N240" s="91">
        <f t="shared" si="36"/>
        <v>0</v>
      </c>
      <c r="O240" s="91">
        <f t="shared" si="37"/>
        <v>0</v>
      </c>
      <c r="P240" s="91">
        <f t="shared" si="38"/>
        <v>0</v>
      </c>
      <c r="Q240" s="89">
        <f t="shared" si="39"/>
        <v>0</v>
      </c>
      <c r="R240" s="91">
        <f t="shared" si="40"/>
        <v>0</v>
      </c>
      <c r="S240" s="91">
        <f t="shared" si="41"/>
        <v>0</v>
      </c>
      <c r="T240" s="91">
        <f t="shared" si="42"/>
        <v>0</v>
      </c>
      <c r="U240" s="91">
        <f t="shared" si="47"/>
        <v>0</v>
      </c>
      <c r="V240" s="91" t="str">
        <f t="shared" si="44"/>
        <v>NÃO</v>
      </c>
      <c r="Y240" s="109">
        <f t="shared" si="45"/>
        <v>0</v>
      </c>
      <c r="AC240" s="106">
        <f t="shared" si="46"/>
        <v>0</v>
      </c>
      <c r="AD240" s="107" t="s">
        <v>42</v>
      </c>
      <c r="AE240" s="107" t="s">
        <v>940</v>
      </c>
      <c r="AF240" s="107">
        <v>2903102</v>
      </c>
      <c r="AG240" s="107"/>
      <c r="AH240" s="107"/>
    </row>
    <row r="241" spans="1:34" ht="18.75" customHeight="1" x14ac:dyDescent="0.25">
      <c r="A241" s="90" t="str">
        <f>Controles!$B$2</f>
        <v>RS</v>
      </c>
      <c r="B241" s="90">
        <f>Controles!$C$2</f>
        <v>10</v>
      </c>
      <c r="C241" s="91" t="s">
        <v>5393</v>
      </c>
      <c r="D241" s="63"/>
      <c r="E241" s="63"/>
      <c r="F241" s="64"/>
      <c r="G241" s="64"/>
      <c r="H241" s="92">
        <f t="shared" si="43"/>
        <v>0</v>
      </c>
      <c r="I241" s="64"/>
      <c r="J241" s="64"/>
      <c r="K241" s="64"/>
      <c r="L241" s="64"/>
      <c r="M241" s="64"/>
      <c r="N241" s="91">
        <f t="shared" si="36"/>
        <v>0</v>
      </c>
      <c r="O241" s="91">
        <f t="shared" si="37"/>
        <v>0</v>
      </c>
      <c r="P241" s="91">
        <f t="shared" si="38"/>
        <v>0</v>
      </c>
      <c r="Q241" s="89">
        <f t="shared" si="39"/>
        <v>0</v>
      </c>
      <c r="R241" s="91">
        <f t="shared" si="40"/>
        <v>0</v>
      </c>
      <c r="S241" s="91">
        <f t="shared" si="41"/>
        <v>0</v>
      </c>
      <c r="T241" s="91">
        <f t="shared" si="42"/>
        <v>0</v>
      </c>
      <c r="U241" s="91">
        <f t="shared" si="47"/>
        <v>0</v>
      </c>
      <c r="V241" s="91" t="str">
        <f t="shared" si="44"/>
        <v>NÃO</v>
      </c>
      <c r="Y241" s="109">
        <f t="shared" si="45"/>
        <v>0</v>
      </c>
      <c r="AC241" s="106">
        <f t="shared" si="46"/>
        <v>0</v>
      </c>
      <c r="AD241" s="107" t="s">
        <v>42</v>
      </c>
      <c r="AE241" s="107" t="s">
        <v>962</v>
      </c>
      <c r="AF241" s="107">
        <v>2903201</v>
      </c>
      <c r="AG241" s="107"/>
      <c r="AH241" s="107"/>
    </row>
    <row r="242" spans="1:34" ht="18.75" customHeight="1" x14ac:dyDescent="0.25">
      <c r="A242" s="90" t="str">
        <f>Controles!$B$2</f>
        <v>RS</v>
      </c>
      <c r="B242" s="90">
        <f>Controles!$C$2</f>
        <v>10</v>
      </c>
      <c r="C242" s="91" t="s">
        <v>5393</v>
      </c>
      <c r="D242" s="63"/>
      <c r="E242" s="63"/>
      <c r="F242" s="64"/>
      <c r="G242" s="64"/>
      <c r="H242" s="92">
        <f t="shared" si="43"/>
        <v>0</v>
      </c>
      <c r="I242" s="64"/>
      <c r="J242" s="64"/>
      <c r="K242" s="64"/>
      <c r="L242" s="64"/>
      <c r="M242" s="64"/>
      <c r="N242" s="91">
        <f t="shared" si="36"/>
        <v>0</v>
      </c>
      <c r="O242" s="91">
        <f t="shared" si="37"/>
        <v>0</v>
      </c>
      <c r="P242" s="91">
        <f t="shared" si="38"/>
        <v>0</v>
      </c>
      <c r="Q242" s="89">
        <f t="shared" si="39"/>
        <v>0</v>
      </c>
      <c r="R242" s="91">
        <f t="shared" si="40"/>
        <v>0</v>
      </c>
      <c r="S242" s="91">
        <f t="shared" si="41"/>
        <v>0</v>
      </c>
      <c r="T242" s="91">
        <f t="shared" si="42"/>
        <v>0</v>
      </c>
      <c r="U242" s="91">
        <f t="shared" si="47"/>
        <v>0</v>
      </c>
      <c r="V242" s="91" t="str">
        <f t="shared" si="44"/>
        <v>NÃO</v>
      </c>
      <c r="Y242" s="109">
        <f t="shared" si="45"/>
        <v>0</v>
      </c>
      <c r="AC242" s="106">
        <f t="shared" si="46"/>
        <v>0</v>
      </c>
      <c r="AD242" s="107" t="s">
        <v>42</v>
      </c>
      <c r="AE242" s="107" t="s">
        <v>810</v>
      </c>
      <c r="AF242" s="107">
        <v>2903235</v>
      </c>
      <c r="AG242" s="107"/>
      <c r="AH242" s="107"/>
    </row>
    <row r="243" spans="1:34" ht="18.75" customHeight="1" x14ac:dyDescent="0.25">
      <c r="A243" s="90" t="str">
        <f>Controles!$B$2</f>
        <v>RS</v>
      </c>
      <c r="B243" s="90">
        <f>Controles!$C$2</f>
        <v>10</v>
      </c>
      <c r="C243" s="91" t="s">
        <v>5393</v>
      </c>
      <c r="D243" s="63"/>
      <c r="E243" s="63"/>
      <c r="F243" s="64"/>
      <c r="G243" s="64"/>
      <c r="H243" s="92">
        <f t="shared" si="43"/>
        <v>0</v>
      </c>
      <c r="I243" s="64"/>
      <c r="J243" s="64"/>
      <c r="K243" s="64"/>
      <c r="L243" s="64"/>
      <c r="M243" s="64"/>
      <c r="N243" s="91">
        <f t="shared" si="36"/>
        <v>0</v>
      </c>
      <c r="O243" s="91">
        <f t="shared" si="37"/>
        <v>0</v>
      </c>
      <c r="P243" s="91">
        <f t="shared" si="38"/>
        <v>0</v>
      </c>
      <c r="Q243" s="89">
        <f t="shared" si="39"/>
        <v>0</v>
      </c>
      <c r="R243" s="91">
        <f t="shared" si="40"/>
        <v>0</v>
      </c>
      <c r="S243" s="91">
        <f t="shared" si="41"/>
        <v>0</v>
      </c>
      <c r="T243" s="91">
        <f t="shared" si="42"/>
        <v>0</v>
      </c>
      <c r="U243" s="91">
        <f t="shared" si="47"/>
        <v>0</v>
      </c>
      <c r="V243" s="91" t="str">
        <f t="shared" si="44"/>
        <v>NÃO</v>
      </c>
      <c r="Y243" s="109">
        <f t="shared" si="45"/>
        <v>0</v>
      </c>
      <c r="AC243" s="106">
        <f t="shared" si="46"/>
        <v>0</v>
      </c>
      <c r="AD243" s="107" t="s">
        <v>42</v>
      </c>
      <c r="AE243" s="107" t="s">
        <v>1007</v>
      </c>
      <c r="AF243" s="107">
        <v>2903300</v>
      </c>
      <c r="AG243" s="107"/>
      <c r="AH243" s="107"/>
    </row>
    <row r="244" spans="1:34" ht="18.75" customHeight="1" x14ac:dyDescent="0.25">
      <c r="A244" s="90" t="str">
        <f>Controles!$B$2</f>
        <v>RS</v>
      </c>
      <c r="B244" s="90">
        <f>Controles!$C$2</f>
        <v>10</v>
      </c>
      <c r="C244" s="91" t="s">
        <v>5393</v>
      </c>
      <c r="D244" s="63"/>
      <c r="E244" s="63"/>
      <c r="F244" s="64"/>
      <c r="G244" s="64"/>
      <c r="H244" s="92">
        <f t="shared" si="43"/>
        <v>0</v>
      </c>
      <c r="I244" s="64"/>
      <c r="J244" s="64"/>
      <c r="K244" s="64"/>
      <c r="L244" s="64"/>
      <c r="M244" s="64"/>
      <c r="N244" s="91">
        <f t="shared" si="36"/>
        <v>0</v>
      </c>
      <c r="O244" s="91">
        <f t="shared" si="37"/>
        <v>0</v>
      </c>
      <c r="P244" s="91">
        <f t="shared" si="38"/>
        <v>0</v>
      </c>
      <c r="Q244" s="89">
        <f t="shared" si="39"/>
        <v>0</v>
      </c>
      <c r="R244" s="91">
        <f t="shared" si="40"/>
        <v>0</v>
      </c>
      <c r="S244" s="91">
        <f t="shared" si="41"/>
        <v>0</v>
      </c>
      <c r="T244" s="91">
        <f t="shared" si="42"/>
        <v>0</v>
      </c>
      <c r="U244" s="91">
        <f t="shared" si="47"/>
        <v>0</v>
      </c>
      <c r="V244" s="91" t="str">
        <f t="shared" si="44"/>
        <v>NÃO</v>
      </c>
      <c r="Y244" s="109">
        <f t="shared" si="45"/>
        <v>0</v>
      </c>
      <c r="AC244" s="106">
        <f t="shared" si="46"/>
        <v>0</v>
      </c>
      <c r="AD244" s="107" t="s">
        <v>42</v>
      </c>
      <c r="AE244" s="107" t="s">
        <v>1029</v>
      </c>
      <c r="AF244" s="107">
        <v>2903276</v>
      </c>
      <c r="AG244" s="107"/>
      <c r="AH244" s="107"/>
    </row>
    <row r="245" spans="1:34" ht="18.75" customHeight="1" x14ac:dyDescent="0.25">
      <c r="A245" s="90" t="str">
        <f>Controles!$B$2</f>
        <v>RS</v>
      </c>
      <c r="B245" s="90">
        <f>Controles!$C$2</f>
        <v>10</v>
      </c>
      <c r="C245" s="91" t="s">
        <v>5393</v>
      </c>
      <c r="D245" s="63"/>
      <c r="E245" s="63"/>
      <c r="F245" s="64"/>
      <c r="G245" s="64"/>
      <c r="H245" s="92">
        <f t="shared" si="43"/>
        <v>0</v>
      </c>
      <c r="I245" s="64"/>
      <c r="J245" s="64"/>
      <c r="K245" s="64"/>
      <c r="L245" s="64"/>
      <c r="M245" s="64"/>
      <c r="N245" s="91">
        <f t="shared" si="36"/>
        <v>0</v>
      </c>
      <c r="O245" s="91">
        <f t="shared" si="37"/>
        <v>0</v>
      </c>
      <c r="P245" s="91">
        <f t="shared" si="38"/>
        <v>0</v>
      </c>
      <c r="Q245" s="89">
        <f t="shared" si="39"/>
        <v>0</v>
      </c>
      <c r="R245" s="91">
        <f t="shared" si="40"/>
        <v>0</v>
      </c>
      <c r="S245" s="91">
        <f t="shared" si="41"/>
        <v>0</v>
      </c>
      <c r="T245" s="91">
        <f t="shared" si="42"/>
        <v>0</v>
      </c>
      <c r="U245" s="91">
        <f t="shared" si="47"/>
        <v>0</v>
      </c>
      <c r="V245" s="91" t="str">
        <f t="shared" si="44"/>
        <v>NÃO</v>
      </c>
      <c r="Y245" s="109">
        <f t="shared" si="45"/>
        <v>0</v>
      </c>
      <c r="AC245" s="106">
        <f t="shared" si="46"/>
        <v>0</v>
      </c>
      <c r="AD245" s="107" t="s">
        <v>42</v>
      </c>
      <c r="AE245" s="107" t="s">
        <v>934</v>
      </c>
      <c r="AF245" s="107">
        <v>2903409</v>
      </c>
      <c r="AG245" s="107"/>
      <c r="AH245" s="107"/>
    </row>
    <row r="246" spans="1:34" ht="18.75" customHeight="1" x14ac:dyDescent="0.25">
      <c r="A246" s="90" t="str">
        <f>Controles!$B$2</f>
        <v>RS</v>
      </c>
      <c r="B246" s="90">
        <f>Controles!$C$2</f>
        <v>10</v>
      </c>
      <c r="C246" s="91" t="s">
        <v>5393</v>
      </c>
      <c r="D246" s="63"/>
      <c r="E246" s="63"/>
      <c r="F246" s="64"/>
      <c r="G246" s="64"/>
      <c r="H246" s="92">
        <f t="shared" si="43"/>
        <v>0</v>
      </c>
      <c r="I246" s="64"/>
      <c r="J246" s="64"/>
      <c r="K246" s="64"/>
      <c r="L246" s="64"/>
      <c r="M246" s="64"/>
      <c r="N246" s="91">
        <f t="shared" si="36"/>
        <v>0</v>
      </c>
      <c r="O246" s="91">
        <f t="shared" si="37"/>
        <v>0</v>
      </c>
      <c r="P246" s="91">
        <f t="shared" si="38"/>
        <v>0</v>
      </c>
      <c r="Q246" s="89">
        <f t="shared" si="39"/>
        <v>0</v>
      </c>
      <c r="R246" s="91">
        <f t="shared" si="40"/>
        <v>0</v>
      </c>
      <c r="S246" s="91">
        <f t="shared" si="41"/>
        <v>0</v>
      </c>
      <c r="T246" s="91">
        <f t="shared" si="42"/>
        <v>0</v>
      </c>
      <c r="U246" s="91">
        <f t="shared" si="47"/>
        <v>0</v>
      </c>
      <c r="V246" s="91" t="str">
        <f t="shared" si="44"/>
        <v>NÃO</v>
      </c>
      <c r="Y246" s="109">
        <f t="shared" si="45"/>
        <v>0</v>
      </c>
      <c r="AC246" s="106">
        <f t="shared" si="46"/>
        <v>0</v>
      </c>
      <c r="AD246" s="107" t="s">
        <v>42</v>
      </c>
      <c r="AE246" s="107" t="s">
        <v>1073</v>
      </c>
      <c r="AF246" s="107">
        <v>2903508</v>
      </c>
      <c r="AG246" s="107"/>
      <c r="AH246" s="107"/>
    </row>
    <row r="247" spans="1:34" ht="18.75" customHeight="1" x14ac:dyDescent="0.25">
      <c r="A247" s="90" t="str">
        <f>Controles!$B$2</f>
        <v>RS</v>
      </c>
      <c r="B247" s="90">
        <f>Controles!$C$2</f>
        <v>10</v>
      </c>
      <c r="C247" s="91" t="s">
        <v>5393</v>
      </c>
      <c r="D247" s="63"/>
      <c r="E247" s="63"/>
      <c r="F247" s="64"/>
      <c r="G247" s="64"/>
      <c r="H247" s="92">
        <f t="shared" si="43"/>
        <v>0</v>
      </c>
      <c r="I247" s="64"/>
      <c r="J247" s="64"/>
      <c r="K247" s="64"/>
      <c r="L247" s="64"/>
      <c r="M247" s="64"/>
      <c r="N247" s="91">
        <f t="shared" si="36"/>
        <v>0</v>
      </c>
      <c r="O247" s="91">
        <f t="shared" si="37"/>
        <v>0</v>
      </c>
      <c r="P247" s="91">
        <f t="shared" si="38"/>
        <v>0</v>
      </c>
      <c r="Q247" s="89">
        <f t="shared" si="39"/>
        <v>0</v>
      </c>
      <c r="R247" s="91">
        <f t="shared" si="40"/>
        <v>0</v>
      </c>
      <c r="S247" s="91">
        <f t="shared" si="41"/>
        <v>0</v>
      </c>
      <c r="T247" s="91">
        <f t="shared" si="42"/>
        <v>0</v>
      </c>
      <c r="U247" s="91">
        <f t="shared" si="47"/>
        <v>0</v>
      </c>
      <c r="V247" s="91" t="str">
        <f t="shared" si="44"/>
        <v>NÃO</v>
      </c>
      <c r="Y247" s="109">
        <f t="shared" si="45"/>
        <v>0</v>
      </c>
      <c r="AC247" s="106">
        <f t="shared" si="46"/>
        <v>0</v>
      </c>
      <c r="AD247" s="107" t="s">
        <v>42</v>
      </c>
      <c r="AE247" s="107" t="s">
        <v>1095</v>
      </c>
      <c r="AF247" s="107">
        <v>2903607</v>
      </c>
      <c r="AG247" s="107"/>
      <c r="AH247" s="107"/>
    </row>
    <row r="248" spans="1:34" ht="18.75" customHeight="1" x14ac:dyDescent="0.25">
      <c r="A248" s="90" t="str">
        <f>Controles!$B$2</f>
        <v>RS</v>
      </c>
      <c r="B248" s="90">
        <f>Controles!$C$2</f>
        <v>10</v>
      </c>
      <c r="C248" s="91" t="s">
        <v>5393</v>
      </c>
      <c r="D248" s="63"/>
      <c r="E248" s="63"/>
      <c r="F248" s="64"/>
      <c r="G248" s="64"/>
      <c r="H248" s="92">
        <f t="shared" si="43"/>
        <v>0</v>
      </c>
      <c r="I248" s="64"/>
      <c r="J248" s="64"/>
      <c r="K248" s="64"/>
      <c r="L248" s="64"/>
      <c r="M248" s="64"/>
      <c r="N248" s="91">
        <f t="shared" si="36"/>
        <v>0</v>
      </c>
      <c r="O248" s="91">
        <f t="shared" si="37"/>
        <v>0</v>
      </c>
      <c r="P248" s="91">
        <f t="shared" si="38"/>
        <v>0</v>
      </c>
      <c r="Q248" s="89">
        <f t="shared" si="39"/>
        <v>0</v>
      </c>
      <c r="R248" s="91">
        <f t="shared" si="40"/>
        <v>0</v>
      </c>
      <c r="S248" s="91">
        <f t="shared" si="41"/>
        <v>0</v>
      </c>
      <c r="T248" s="91">
        <f t="shared" si="42"/>
        <v>0</v>
      </c>
      <c r="U248" s="91">
        <f t="shared" si="47"/>
        <v>0</v>
      </c>
      <c r="V248" s="91" t="str">
        <f t="shared" si="44"/>
        <v>NÃO</v>
      </c>
      <c r="Y248" s="109">
        <f t="shared" si="45"/>
        <v>0</v>
      </c>
      <c r="AC248" s="106">
        <f t="shared" si="46"/>
        <v>0</v>
      </c>
      <c r="AD248" s="107" t="s">
        <v>42</v>
      </c>
      <c r="AE248" s="107" t="s">
        <v>1118</v>
      </c>
      <c r="AF248" s="107">
        <v>2903706</v>
      </c>
      <c r="AG248" s="107"/>
      <c r="AH248" s="107"/>
    </row>
    <row r="249" spans="1:34" ht="18.75" customHeight="1" x14ac:dyDescent="0.25">
      <c r="A249" s="90" t="str">
        <f>Controles!$B$2</f>
        <v>RS</v>
      </c>
      <c r="B249" s="90">
        <f>Controles!$C$2</f>
        <v>10</v>
      </c>
      <c r="C249" s="91" t="s">
        <v>5393</v>
      </c>
      <c r="D249" s="63"/>
      <c r="E249" s="63"/>
      <c r="F249" s="64"/>
      <c r="G249" s="64"/>
      <c r="H249" s="92">
        <f t="shared" si="43"/>
        <v>0</v>
      </c>
      <c r="I249" s="64"/>
      <c r="J249" s="64"/>
      <c r="K249" s="64"/>
      <c r="L249" s="64"/>
      <c r="M249" s="64"/>
      <c r="N249" s="91">
        <f t="shared" si="36"/>
        <v>0</v>
      </c>
      <c r="O249" s="91">
        <f t="shared" si="37"/>
        <v>0</v>
      </c>
      <c r="P249" s="91">
        <f t="shared" si="38"/>
        <v>0</v>
      </c>
      <c r="Q249" s="89">
        <f t="shared" si="39"/>
        <v>0</v>
      </c>
      <c r="R249" s="91">
        <f t="shared" si="40"/>
        <v>0</v>
      </c>
      <c r="S249" s="91">
        <f t="shared" si="41"/>
        <v>0</v>
      </c>
      <c r="T249" s="91">
        <f t="shared" si="42"/>
        <v>0</v>
      </c>
      <c r="U249" s="91">
        <f t="shared" si="47"/>
        <v>0</v>
      </c>
      <c r="V249" s="91" t="str">
        <f t="shared" si="44"/>
        <v>NÃO</v>
      </c>
      <c r="Y249" s="109">
        <f t="shared" si="45"/>
        <v>0</v>
      </c>
      <c r="AC249" s="106">
        <f t="shared" si="46"/>
        <v>0</v>
      </c>
      <c r="AD249" s="107" t="s">
        <v>42</v>
      </c>
      <c r="AE249" s="107" t="s">
        <v>1141</v>
      </c>
      <c r="AF249" s="107">
        <v>2903805</v>
      </c>
      <c r="AG249" s="107"/>
      <c r="AH249" s="107"/>
    </row>
    <row r="250" spans="1:34" ht="18.75" customHeight="1" x14ac:dyDescent="0.25">
      <c r="A250" s="90" t="str">
        <f>Controles!$B$2</f>
        <v>RS</v>
      </c>
      <c r="B250" s="90">
        <f>Controles!$C$2</f>
        <v>10</v>
      </c>
      <c r="C250" s="91" t="s">
        <v>5393</v>
      </c>
      <c r="D250" s="63"/>
      <c r="E250" s="63"/>
      <c r="F250" s="64"/>
      <c r="G250" s="64"/>
      <c r="H250" s="92">
        <f t="shared" si="43"/>
        <v>0</v>
      </c>
      <c r="I250" s="64"/>
      <c r="J250" s="64"/>
      <c r="K250" s="64"/>
      <c r="L250" s="64"/>
      <c r="M250" s="64"/>
      <c r="N250" s="91">
        <f t="shared" si="36"/>
        <v>0</v>
      </c>
      <c r="O250" s="91">
        <f t="shared" si="37"/>
        <v>0</v>
      </c>
      <c r="P250" s="91">
        <f t="shared" si="38"/>
        <v>0</v>
      </c>
      <c r="Q250" s="89">
        <f t="shared" si="39"/>
        <v>0</v>
      </c>
      <c r="R250" s="91">
        <f t="shared" si="40"/>
        <v>0</v>
      </c>
      <c r="S250" s="91">
        <f t="shared" si="41"/>
        <v>0</v>
      </c>
      <c r="T250" s="91">
        <f t="shared" si="42"/>
        <v>0</v>
      </c>
      <c r="U250" s="91">
        <f t="shared" si="47"/>
        <v>0</v>
      </c>
      <c r="V250" s="91" t="str">
        <f t="shared" si="44"/>
        <v>NÃO</v>
      </c>
      <c r="Y250" s="109">
        <f t="shared" si="45"/>
        <v>0</v>
      </c>
      <c r="AC250" s="106">
        <f t="shared" si="46"/>
        <v>0</v>
      </c>
      <c r="AD250" s="107" t="s">
        <v>42</v>
      </c>
      <c r="AE250" s="107" t="s">
        <v>1164</v>
      </c>
      <c r="AF250" s="107">
        <v>2903904</v>
      </c>
      <c r="AG250" s="107"/>
      <c r="AH250" s="107"/>
    </row>
    <row r="251" spans="1:34" ht="18.75" customHeight="1" x14ac:dyDescent="0.25">
      <c r="A251" s="90" t="str">
        <f>Controles!$B$2</f>
        <v>RS</v>
      </c>
      <c r="B251" s="90">
        <f>Controles!$C$2</f>
        <v>10</v>
      </c>
      <c r="C251" s="91" t="s">
        <v>5393</v>
      </c>
      <c r="D251" s="63"/>
      <c r="E251" s="63"/>
      <c r="F251" s="64"/>
      <c r="G251" s="64"/>
      <c r="H251" s="92">
        <f t="shared" si="43"/>
        <v>0</v>
      </c>
      <c r="I251" s="64"/>
      <c r="J251" s="64"/>
      <c r="K251" s="64"/>
      <c r="L251" s="64"/>
      <c r="M251" s="64"/>
      <c r="N251" s="91">
        <f t="shared" si="36"/>
        <v>0</v>
      </c>
      <c r="O251" s="91">
        <f t="shared" si="37"/>
        <v>0</v>
      </c>
      <c r="P251" s="91">
        <f t="shared" si="38"/>
        <v>0</v>
      </c>
      <c r="Q251" s="89">
        <f t="shared" si="39"/>
        <v>0</v>
      </c>
      <c r="R251" s="91">
        <f t="shared" si="40"/>
        <v>0</v>
      </c>
      <c r="S251" s="91">
        <f t="shared" si="41"/>
        <v>0</v>
      </c>
      <c r="T251" s="91">
        <f t="shared" si="42"/>
        <v>0</v>
      </c>
      <c r="U251" s="91">
        <f t="shared" si="47"/>
        <v>0</v>
      </c>
      <c r="V251" s="91" t="str">
        <f t="shared" si="44"/>
        <v>NÃO</v>
      </c>
      <c r="Y251" s="109">
        <f t="shared" si="45"/>
        <v>0</v>
      </c>
      <c r="AC251" s="106">
        <f t="shared" si="46"/>
        <v>0</v>
      </c>
      <c r="AD251" s="107" t="s">
        <v>42</v>
      </c>
      <c r="AE251" s="107" t="s">
        <v>1187</v>
      </c>
      <c r="AF251" s="107">
        <v>2903953</v>
      </c>
      <c r="AG251" s="107"/>
      <c r="AH251" s="107"/>
    </row>
    <row r="252" spans="1:34" ht="18.75" customHeight="1" x14ac:dyDescent="0.25">
      <c r="A252" s="90" t="str">
        <f>Controles!$B$2</f>
        <v>RS</v>
      </c>
      <c r="B252" s="90">
        <f>Controles!$C$2</f>
        <v>10</v>
      </c>
      <c r="C252" s="91" t="s">
        <v>5393</v>
      </c>
      <c r="D252" s="63"/>
      <c r="E252" s="63"/>
      <c r="F252" s="64"/>
      <c r="G252" s="64"/>
      <c r="H252" s="92">
        <f t="shared" si="43"/>
        <v>0</v>
      </c>
      <c r="I252" s="64"/>
      <c r="J252" s="64"/>
      <c r="K252" s="64"/>
      <c r="L252" s="64"/>
      <c r="M252" s="64"/>
      <c r="N252" s="91">
        <f t="shared" si="36"/>
        <v>0</v>
      </c>
      <c r="O252" s="91">
        <f t="shared" si="37"/>
        <v>0</v>
      </c>
      <c r="P252" s="91">
        <f t="shared" si="38"/>
        <v>0</v>
      </c>
      <c r="Q252" s="89">
        <f t="shared" si="39"/>
        <v>0</v>
      </c>
      <c r="R252" s="91">
        <f t="shared" si="40"/>
        <v>0</v>
      </c>
      <c r="S252" s="91">
        <f t="shared" si="41"/>
        <v>0</v>
      </c>
      <c r="T252" s="91">
        <f t="shared" si="42"/>
        <v>0</v>
      </c>
      <c r="U252" s="91">
        <f t="shared" si="47"/>
        <v>0</v>
      </c>
      <c r="V252" s="91" t="str">
        <f t="shared" si="44"/>
        <v>NÃO</v>
      </c>
      <c r="Y252" s="109">
        <f t="shared" si="45"/>
        <v>0</v>
      </c>
      <c r="AC252" s="106">
        <f t="shared" si="46"/>
        <v>0</v>
      </c>
      <c r="AD252" s="107" t="s">
        <v>42</v>
      </c>
      <c r="AE252" s="107" t="s">
        <v>1209</v>
      </c>
      <c r="AF252" s="107">
        <v>2904001</v>
      </c>
      <c r="AG252" s="107"/>
      <c r="AH252" s="107"/>
    </row>
    <row r="253" spans="1:34" ht="18.75" customHeight="1" x14ac:dyDescent="0.25">
      <c r="A253" s="90" t="str">
        <f>Controles!$B$2</f>
        <v>RS</v>
      </c>
      <c r="B253" s="90">
        <f>Controles!$C$2</f>
        <v>10</v>
      </c>
      <c r="C253" s="91" t="s">
        <v>5393</v>
      </c>
      <c r="D253" s="63"/>
      <c r="E253" s="63"/>
      <c r="F253" s="64"/>
      <c r="G253" s="64"/>
      <c r="H253" s="92">
        <f t="shared" si="43"/>
        <v>0</v>
      </c>
      <c r="I253" s="64"/>
      <c r="J253" s="64"/>
      <c r="K253" s="64"/>
      <c r="L253" s="64"/>
      <c r="M253" s="64"/>
      <c r="N253" s="91">
        <f t="shared" si="36"/>
        <v>0</v>
      </c>
      <c r="O253" s="91">
        <f t="shared" si="37"/>
        <v>0</v>
      </c>
      <c r="P253" s="91">
        <f t="shared" si="38"/>
        <v>0</v>
      </c>
      <c r="Q253" s="89">
        <f t="shared" si="39"/>
        <v>0</v>
      </c>
      <c r="R253" s="91">
        <f t="shared" si="40"/>
        <v>0</v>
      </c>
      <c r="S253" s="91">
        <f t="shared" si="41"/>
        <v>0</v>
      </c>
      <c r="T253" s="91">
        <f t="shared" si="42"/>
        <v>0</v>
      </c>
      <c r="U253" s="91">
        <f t="shared" si="47"/>
        <v>0</v>
      </c>
      <c r="V253" s="91" t="str">
        <f t="shared" si="44"/>
        <v>NÃO</v>
      </c>
      <c r="Y253" s="109">
        <f t="shared" si="45"/>
        <v>0</v>
      </c>
      <c r="AC253" s="106">
        <f t="shared" si="46"/>
        <v>0</v>
      </c>
      <c r="AD253" s="107" t="s">
        <v>42</v>
      </c>
      <c r="AE253" s="107" t="s">
        <v>481</v>
      </c>
      <c r="AF253" s="107">
        <v>2904050</v>
      </c>
      <c r="AG253" s="107"/>
      <c r="AH253" s="107"/>
    </row>
    <row r="254" spans="1:34" ht="18.75" customHeight="1" x14ac:dyDescent="0.25">
      <c r="A254" s="90" t="str">
        <f>Controles!$B$2</f>
        <v>RS</v>
      </c>
      <c r="B254" s="90">
        <f>Controles!$C$2</f>
        <v>10</v>
      </c>
      <c r="C254" s="91" t="s">
        <v>5393</v>
      </c>
      <c r="D254" s="63"/>
      <c r="E254" s="63"/>
      <c r="F254" s="64"/>
      <c r="G254" s="64"/>
      <c r="H254" s="92">
        <f t="shared" si="43"/>
        <v>0</v>
      </c>
      <c r="I254" s="64"/>
      <c r="J254" s="64"/>
      <c r="K254" s="64"/>
      <c r="L254" s="64"/>
      <c r="M254" s="64"/>
      <c r="N254" s="91">
        <f t="shared" si="36"/>
        <v>0</v>
      </c>
      <c r="O254" s="91">
        <f t="shared" si="37"/>
        <v>0</v>
      </c>
      <c r="P254" s="91">
        <f t="shared" si="38"/>
        <v>0</v>
      </c>
      <c r="Q254" s="89">
        <f t="shared" si="39"/>
        <v>0</v>
      </c>
      <c r="R254" s="91">
        <f t="shared" si="40"/>
        <v>0</v>
      </c>
      <c r="S254" s="91">
        <f t="shared" si="41"/>
        <v>0</v>
      </c>
      <c r="T254" s="91">
        <f t="shared" si="42"/>
        <v>0</v>
      </c>
      <c r="U254" s="91">
        <f t="shared" si="47"/>
        <v>0</v>
      </c>
      <c r="V254" s="91" t="str">
        <f t="shared" si="44"/>
        <v>NÃO</v>
      </c>
      <c r="Y254" s="109">
        <f t="shared" si="45"/>
        <v>0</v>
      </c>
      <c r="AC254" s="106">
        <f t="shared" si="46"/>
        <v>0</v>
      </c>
      <c r="AD254" s="107" t="s">
        <v>42</v>
      </c>
      <c r="AE254" s="107" t="s">
        <v>1253</v>
      </c>
      <c r="AF254" s="107">
        <v>2904100</v>
      </c>
      <c r="AG254" s="107"/>
      <c r="AH254" s="107"/>
    </row>
    <row r="255" spans="1:34" ht="18.75" customHeight="1" x14ac:dyDescent="0.25">
      <c r="A255" s="90" t="str">
        <f>Controles!$B$2</f>
        <v>RS</v>
      </c>
      <c r="B255" s="90">
        <f>Controles!$C$2</f>
        <v>10</v>
      </c>
      <c r="C255" s="91" t="s">
        <v>5393</v>
      </c>
      <c r="D255" s="63"/>
      <c r="E255" s="63"/>
      <c r="F255" s="64"/>
      <c r="G255" s="64"/>
      <c r="H255" s="92">
        <f t="shared" si="43"/>
        <v>0</v>
      </c>
      <c r="I255" s="64"/>
      <c r="J255" s="64"/>
      <c r="K255" s="64"/>
      <c r="L255" s="64"/>
      <c r="M255" s="64"/>
      <c r="N255" s="91">
        <f t="shared" si="36"/>
        <v>0</v>
      </c>
      <c r="O255" s="91">
        <f t="shared" si="37"/>
        <v>0</v>
      </c>
      <c r="P255" s="91">
        <f t="shared" si="38"/>
        <v>0</v>
      </c>
      <c r="Q255" s="89">
        <f t="shared" si="39"/>
        <v>0</v>
      </c>
      <c r="R255" s="91">
        <f t="shared" si="40"/>
        <v>0</v>
      </c>
      <c r="S255" s="91">
        <f t="shared" si="41"/>
        <v>0</v>
      </c>
      <c r="T255" s="91">
        <f t="shared" si="42"/>
        <v>0</v>
      </c>
      <c r="U255" s="91">
        <f t="shared" si="47"/>
        <v>0</v>
      </c>
      <c r="V255" s="91" t="str">
        <f t="shared" si="44"/>
        <v>NÃO</v>
      </c>
      <c r="Y255" s="109">
        <f t="shared" si="45"/>
        <v>0</v>
      </c>
      <c r="AC255" s="106">
        <f t="shared" si="46"/>
        <v>0</v>
      </c>
      <c r="AD255" s="107" t="s">
        <v>42</v>
      </c>
      <c r="AE255" s="107" t="s">
        <v>1276</v>
      </c>
      <c r="AF255" s="107">
        <v>2904209</v>
      </c>
      <c r="AG255" s="107"/>
      <c r="AH255" s="107"/>
    </row>
    <row r="256" spans="1:34" ht="18.75" customHeight="1" x14ac:dyDescent="0.25">
      <c r="A256" s="90" t="str">
        <f>Controles!$B$2</f>
        <v>RS</v>
      </c>
      <c r="B256" s="90">
        <f>Controles!$C$2</f>
        <v>10</v>
      </c>
      <c r="C256" s="91" t="s">
        <v>5393</v>
      </c>
      <c r="D256" s="63"/>
      <c r="E256" s="63"/>
      <c r="F256" s="64"/>
      <c r="G256" s="64"/>
      <c r="H256" s="92">
        <f t="shared" si="43"/>
        <v>0</v>
      </c>
      <c r="I256" s="64"/>
      <c r="J256" s="64"/>
      <c r="K256" s="64"/>
      <c r="L256" s="64"/>
      <c r="M256" s="64"/>
      <c r="N256" s="91">
        <f t="shared" si="36"/>
        <v>0</v>
      </c>
      <c r="O256" s="91">
        <f t="shared" si="37"/>
        <v>0</v>
      </c>
      <c r="P256" s="91">
        <f t="shared" si="38"/>
        <v>0</v>
      </c>
      <c r="Q256" s="89">
        <f t="shared" si="39"/>
        <v>0</v>
      </c>
      <c r="R256" s="91">
        <f t="shared" si="40"/>
        <v>0</v>
      </c>
      <c r="S256" s="91">
        <f t="shared" si="41"/>
        <v>0</v>
      </c>
      <c r="T256" s="91">
        <f t="shared" si="42"/>
        <v>0</v>
      </c>
      <c r="U256" s="91">
        <f t="shared" si="47"/>
        <v>0</v>
      </c>
      <c r="V256" s="91" t="str">
        <f t="shared" si="44"/>
        <v>NÃO</v>
      </c>
      <c r="Y256" s="109">
        <f t="shared" si="45"/>
        <v>0</v>
      </c>
      <c r="AC256" s="106">
        <f t="shared" si="46"/>
        <v>0</v>
      </c>
      <c r="AD256" s="107" t="s">
        <v>42</v>
      </c>
      <c r="AE256" s="107" t="s">
        <v>1297</v>
      </c>
      <c r="AF256" s="107">
        <v>2904308</v>
      </c>
      <c r="AG256" s="107"/>
      <c r="AH256" s="107"/>
    </row>
    <row r="257" spans="1:34" ht="18.75" customHeight="1" x14ac:dyDescent="0.25">
      <c r="A257" s="90" t="str">
        <f>Controles!$B$2</f>
        <v>RS</v>
      </c>
      <c r="B257" s="90">
        <f>Controles!$C$2</f>
        <v>10</v>
      </c>
      <c r="C257" s="91" t="s">
        <v>5393</v>
      </c>
      <c r="D257" s="63"/>
      <c r="E257" s="63"/>
      <c r="F257" s="64"/>
      <c r="G257" s="64"/>
      <c r="H257" s="92">
        <f t="shared" si="43"/>
        <v>0</v>
      </c>
      <c r="I257" s="64"/>
      <c r="J257" s="64"/>
      <c r="K257" s="64"/>
      <c r="L257" s="64"/>
      <c r="M257" s="64"/>
      <c r="N257" s="91">
        <f t="shared" si="36"/>
        <v>0</v>
      </c>
      <c r="O257" s="91">
        <f t="shared" si="37"/>
        <v>0</v>
      </c>
      <c r="P257" s="91">
        <f t="shared" si="38"/>
        <v>0</v>
      </c>
      <c r="Q257" s="89">
        <f t="shared" si="39"/>
        <v>0</v>
      </c>
      <c r="R257" s="91">
        <f t="shared" si="40"/>
        <v>0</v>
      </c>
      <c r="S257" s="91">
        <f t="shared" si="41"/>
        <v>0</v>
      </c>
      <c r="T257" s="91">
        <f t="shared" si="42"/>
        <v>0</v>
      </c>
      <c r="U257" s="91">
        <f t="shared" si="47"/>
        <v>0</v>
      </c>
      <c r="V257" s="91" t="str">
        <f t="shared" si="44"/>
        <v>NÃO</v>
      </c>
      <c r="Y257" s="109">
        <f t="shared" si="45"/>
        <v>0</v>
      </c>
      <c r="AC257" s="106">
        <f t="shared" si="46"/>
        <v>0</v>
      </c>
      <c r="AD257" s="107" t="s">
        <v>42</v>
      </c>
      <c r="AE257" s="107" t="s">
        <v>1319</v>
      </c>
      <c r="AF257" s="107">
        <v>2904407</v>
      </c>
      <c r="AG257" s="107"/>
      <c r="AH257" s="107"/>
    </row>
    <row r="258" spans="1:34" ht="18.75" customHeight="1" x14ac:dyDescent="0.25">
      <c r="A258" s="90" t="str">
        <f>Controles!$B$2</f>
        <v>RS</v>
      </c>
      <c r="B258" s="90">
        <f>Controles!$C$2</f>
        <v>10</v>
      </c>
      <c r="C258" s="91" t="s">
        <v>5393</v>
      </c>
      <c r="D258" s="63"/>
      <c r="E258" s="63"/>
      <c r="F258" s="64"/>
      <c r="G258" s="64"/>
      <c r="H258" s="92">
        <f t="shared" si="43"/>
        <v>0</v>
      </c>
      <c r="I258" s="64"/>
      <c r="J258" s="64"/>
      <c r="K258" s="64"/>
      <c r="L258" s="64"/>
      <c r="M258" s="64"/>
      <c r="N258" s="91">
        <f t="shared" ref="N258:N300" si="48">IF((J258-F258&lt;0),"ERRO",0)</f>
        <v>0</v>
      </c>
      <c r="O258" s="91">
        <f t="shared" ref="O258:O300" si="49">IF(AND(J258&gt;0,F258+G258=0),"VERIFICAR",0)</f>
        <v>0</v>
      </c>
      <c r="P258" s="91">
        <f t="shared" ref="P258:P300" si="50">IF(AND(G258=0,J258&gt;I258),"ERRO",0)</f>
        <v>0</v>
      </c>
      <c r="Q258" s="89">
        <f t="shared" ref="Q258:Q300" si="51">IF(AND(G258=0,K258&gt;J258),"ERRO",0)</f>
        <v>0</v>
      </c>
      <c r="R258" s="91">
        <f t="shared" ref="R258:R300" si="52">IF(K258&gt;0, IF(H258= 0, "ERRO",0),0)</f>
        <v>0</v>
      </c>
      <c r="S258" s="91">
        <f t="shared" ref="S258:S300" si="53">IF(L258&gt;0, IF(F258= 0, IF(G258=0, "ERRO",0),0),0)</f>
        <v>0</v>
      </c>
      <c r="T258" s="91">
        <f t="shared" ref="T258:T300" si="54">IF(M258&gt;0, IF(F258= 0, IF(G258=0, "ERRO",0),0),0)</f>
        <v>0</v>
      </c>
      <c r="U258" s="91">
        <f t="shared" si="47"/>
        <v>0</v>
      </c>
      <c r="V258" s="91" t="str">
        <f t="shared" si="44"/>
        <v>NÃO</v>
      </c>
      <c r="Y258" s="109">
        <f t="shared" si="45"/>
        <v>0</v>
      </c>
      <c r="AC258" s="106">
        <f t="shared" si="46"/>
        <v>0</v>
      </c>
      <c r="AD258" s="107" t="s">
        <v>42</v>
      </c>
      <c r="AE258" s="107" t="s">
        <v>1341</v>
      </c>
      <c r="AF258" s="107">
        <v>2904506</v>
      </c>
      <c r="AG258" s="107"/>
      <c r="AH258" s="107"/>
    </row>
    <row r="259" spans="1:34" ht="18.75" customHeight="1" x14ac:dyDescent="0.25">
      <c r="A259" s="90" t="str">
        <f>Controles!$B$2</f>
        <v>RS</v>
      </c>
      <c r="B259" s="90">
        <f>Controles!$C$2</f>
        <v>10</v>
      </c>
      <c r="C259" s="91" t="s">
        <v>5393</v>
      </c>
      <c r="D259" s="63"/>
      <c r="E259" s="63"/>
      <c r="F259" s="64"/>
      <c r="G259" s="64"/>
      <c r="H259" s="92">
        <f t="shared" ref="H259:H300" si="55">SUM(F259:G259)</f>
        <v>0</v>
      </c>
      <c r="I259" s="64"/>
      <c r="J259" s="64"/>
      <c r="K259" s="64"/>
      <c r="L259" s="64"/>
      <c r="M259" s="64"/>
      <c r="N259" s="91">
        <f t="shared" si="48"/>
        <v>0</v>
      </c>
      <c r="O259" s="91">
        <f t="shared" si="49"/>
        <v>0</v>
      </c>
      <c r="P259" s="91">
        <f t="shared" si="50"/>
        <v>0</v>
      </c>
      <c r="Q259" s="89">
        <f t="shared" si="51"/>
        <v>0</v>
      </c>
      <c r="R259" s="91">
        <f t="shared" si="52"/>
        <v>0</v>
      </c>
      <c r="S259" s="91">
        <f t="shared" si="53"/>
        <v>0</v>
      </c>
      <c r="T259" s="91">
        <f t="shared" si="54"/>
        <v>0</v>
      </c>
      <c r="U259" s="91">
        <f t="shared" si="47"/>
        <v>0</v>
      </c>
      <c r="V259" s="91" t="str">
        <f t="shared" ref="V259:V300" si="56">IF(AND(N259=0,P259=0,Q259=0,T259=0,S259=0,R259=0), "NÃO", "SIM")</f>
        <v>NÃO</v>
      </c>
      <c r="Y259" s="109">
        <f t="shared" ref="Y259:Y300" si="57">IF(V259="Não",0,1)</f>
        <v>0</v>
      </c>
      <c r="AC259" s="106">
        <f t="shared" ref="AC259:AC300" si="58">IF(V259="NÃO",0,1)</f>
        <v>0</v>
      </c>
      <c r="AD259" s="107" t="s">
        <v>42</v>
      </c>
      <c r="AE259" s="107" t="s">
        <v>1362</v>
      </c>
      <c r="AF259" s="107">
        <v>2904605</v>
      </c>
      <c r="AG259" s="107"/>
      <c r="AH259" s="107"/>
    </row>
    <row r="260" spans="1:34" ht="18.75" customHeight="1" x14ac:dyDescent="0.25">
      <c r="A260" s="90" t="str">
        <f>Controles!$B$2</f>
        <v>RS</v>
      </c>
      <c r="B260" s="90">
        <f>Controles!$C$2</f>
        <v>10</v>
      </c>
      <c r="C260" s="91" t="s">
        <v>5393</v>
      </c>
      <c r="D260" s="63"/>
      <c r="E260" s="63"/>
      <c r="F260" s="64"/>
      <c r="G260" s="64"/>
      <c r="H260" s="92">
        <f t="shared" si="55"/>
        <v>0</v>
      </c>
      <c r="I260" s="64"/>
      <c r="J260" s="64"/>
      <c r="K260" s="64"/>
      <c r="L260" s="64"/>
      <c r="M260" s="64"/>
      <c r="N260" s="91">
        <f t="shared" si="48"/>
        <v>0</v>
      </c>
      <c r="O260" s="91">
        <f t="shared" si="49"/>
        <v>0</v>
      </c>
      <c r="P260" s="91">
        <f t="shared" si="50"/>
        <v>0</v>
      </c>
      <c r="Q260" s="89">
        <f t="shared" si="51"/>
        <v>0</v>
      </c>
      <c r="R260" s="91">
        <f t="shared" si="52"/>
        <v>0</v>
      </c>
      <c r="S260" s="91">
        <f t="shared" si="53"/>
        <v>0</v>
      </c>
      <c r="T260" s="91">
        <f t="shared" si="54"/>
        <v>0</v>
      </c>
      <c r="U260" s="91">
        <f t="shared" si="47"/>
        <v>0</v>
      </c>
      <c r="V260" s="91" t="str">
        <f t="shared" si="56"/>
        <v>NÃO</v>
      </c>
      <c r="Y260" s="109">
        <f t="shared" si="57"/>
        <v>0</v>
      </c>
      <c r="AC260" s="106">
        <f t="shared" si="58"/>
        <v>0</v>
      </c>
      <c r="AD260" s="107" t="s">
        <v>42</v>
      </c>
      <c r="AE260" s="107" t="s">
        <v>1384</v>
      </c>
      <c r="AF260" s="107">
        <v>2904704</v>
      </c>
      <c r="AG260" s="107"/>
      <c r="AH260" s="107"/>
    </row>
    <row r="261" spans="1:34" ht="18.75" customHeight="1" x14ac:dyDescent="0.25">
      <c r="A261" s="90" t="str">
        <f>Controles!$B$2</f>
        <v>RS</v>
      </c>
      <c r="B261" s="90">
        <f>Controles!$C$2</f>
        <v>10</v>
      </c>
      <c r="C261" s="91" t="s">
        <v>5393</v>
      </c>
      <c r="D261" s="63"/>
      <c r="E261" s="63"/>
      <c r="F261" s="64"/>
      <c r="G261" s="64"/>
      <c r="H261" s="92">
        <f t="shared" si="55"/>
        <v>0</v>
      </c>
      <c r="I261" s="64"/>
      <c r="J261" s="64"/>
      <c r="K261" s="64"/>
      <c r="L261" s="64"/>
      <c r="M261" s="64"/>
      <c r="N261" s="91">
        <f t="shared" si="48"/>
        <v>0</v>
      </c>
      <c r="O261" s="91">
        <f t="shared" si="49"/>
        <v>0</v>
      </c>
      <c r="P261" s="91">
        <f t="shared" si="50"/>
        <v>0</v>
      </c>
      <c r="Q261" s="89">
        <f t="shared" si="51"/>
        <v>0</v>
      </c>
      <c r="R261" s="91">
        <f t="shared" si="52"/>
        <v>0</v>
      </c>
      <c r="S261" s="91">
        <f t="shared" si="53"/>
        <v>0</v>
      </c>
      <c r="T261" s="91">
        <f t="shared" si="54"/>
        <v>0</v>
      </c>
      <c r="U261" s="91">
        <f t="shared" si="47"/>
        <v>0</v>
      </c>
      <c r="V261" s="91" t="str">
        <f t="shared" si="56"/>
        <v>NÃO</v>
      </c>
      <c r="Y261" s="109">
        <f t="shared" si="57"/>
        <v>0</v>
      </c>
      <c r="AC261" s="106">
        <f t="shared" si="58"/>
        <v>0</v>
      </c>
      <c r="AD261" s="107" t="s">
        <v>42</v>
      </c>
      <c r="AE261" s="107" t="s">
        <v>1406</v>
      </c>
      <c r="AF261" s="107">
        <v>2904753</v>
      </c>
      <c r="AG261" s="107"/>
      <c r="AH261" s="107"/>
    </row>
    <row r="262" spans="1:34" ht="18.75" customHeight="1" x14ac:dyDescent="0.25">
      <c r="A262" s="90" t="str">
        <f>Controles!$B$2</f>
        <v>RS</v>
      </c>
      <c r="B262" s="90">
        <f>Controles!$C$2</f>
        <v>10</v>
      </c>
      <c r="C262" s="91" t="s">
        <v>5393</v>
      </c>
      <c r="D262" s="63"/>
      <c r="E262" s="63"/>
      <c r="F262" s="64"/>
      <c r="G262" s="64"/>
      <c r="H262" s="92">
        <f t="shared" si="55"/>
        <v>0</v>
      </c>
      <c r="I262" s="64"/>
      <c r="J262" s="64"/>
      <c r="K262" s="64"/>
      <c r="L262" s="64"/>
      <c r="M262" s="64"/>
      <c r="N262" s="91">
        <f t="shared" si="48"/>
        <v>0</v>
      </c>
      <c r="O262" s="91">
        <f t="shared" si="49"/>
        <v>0</v>
      </c>
      <c r="P262" s="91">
        <f t="shared" si="50"/>
        <v>0</v>
      </c>
      <c r="Q262" s="89">
        <f t="shared" si="51"/>
        <v>0</v>
      </c>
      <c r="R262" s="91">
        <f t="shared" si="52"/>
        <v>0</v>
      </c>
      <c r="S262" s="91">
        <f t="shared" si="53"/>
        <v>0</v>
      </c>
      <c r="T262" s="91">
        <f t="shared" si="54"/>
        <v>0</v>
      </c>
      <c r="U262" s="91">
        <f t="shared" ref="U262:U300" si="59">IF(M262+L262+K262&gt;I262,"VERIFICAR",0)</f>
        <v>0</v>
      </c>
      <c r="V262" s="91" t="str">
        <f t="shared" si="56"/>
        <v>NÃO</v>
      </c>
      <c r="Y262" s="109">
        <f t="shared" si="57"/>
        <v>0</v>
      </c>
      <c r="AC262" s="106">
        <f t="shared" si="58"/>
        <v>0</v>
      </c>
      <c r="AD262" s="107" t="s">
        <v>42</v>
      </c>
      <c r="AE262" s="107" t="s">
        <v>1428</v>
      </c>
      <c r="AF262" s="107">
        <v>2904803</v>
      </c>
      <c r="AG262" s="107"/>
      <c r="AH262" s="107"/>
    </row>
    <row r="263" spans="1:34" ht="18.75" customHeight="1" x14ac:dyDescent="0.25">
      <c r="A263" s="90" t="str">
        <f>Controles!$B$2</f>
        <v>RS</v>
      </c>
      <c r="B263" s="90">
        <f>Controles!$C$2</f>
        <v>10</v>
      </c>
      <c r="C263" s="91" t="s">
        <v>5393</v>
      </c>
      <c r="D263" s="63"/>
      <c r="E263" s="63"/>
      <c r="F263" s="64"/>
      <c r="G263" s="64"/>
      <c r="H263" s="92">
        <f t="shared" si="55"/>
        <v>0</v>
      </c>
      <c r="I263" s="64"/>
      <c r="J263" s="64"/>
      <c r="K263" s="64"/>
      <c r="L263" s="64"/>
      <c r="M263" s="64"/>
      <c r="N263" s="91">
        <f t="shared" si="48"/>
        <v>0</v>
      </c>
      <c r="O263" s="91">
        <f t="shared" si="49"/>
        <v>0</v>
      </c>
      <c r="P263" s="91">
        <f t="shared" si="50"/>
        <v>0</v>
      </c>
      <c r="Q263" s="89">
        <f t="shared" si="51"/>
        <v>0</v>
      </c>
      <c r="R263" s="91">
        <f t="shared" si="52"/>
        <v>0</v>
      </c>
      <c r="S263" s="91">
        <f t="shared" si="53"/>
        <v>0</v>
      </c>
      <c r="T263" s="91">
        <f t="shared" si="54"/>
        <v>0</v>
      </c>
      <c r="U263" s="91">
        <f t="shared" si="59"/>
        <v>0</v>
      </c>
      <c r="V263" s="91" t="str">
        <f t="shared" si="56"/>
        <v>NÃO</v>
      </c>
      <c r="Y263" s="109">
        <f t="shared" si="57"/>
        <v>0</v>
      </c>
      <c r="AC263" s="106">
        <f t="shared" si="58"/>
        <v>0</v>
      </c>
      <c r="AD263" s="107" t="s">
        <v>42</v>
      </c>
      <c r="AE263" s="107" t="s">
        <v>1449</v>
      </c>
      <c r="AF263" s="107">
        <v>2904852</v>
      </c>
      <c r="AG263" s="107"/>
      <c r="AH263" s="107"/>
    </row>
    <row r="264" spans="1:34" ht="18.75" customHeight="1" x14ac:dyDescent="0.25">
      <c r="A264" s="90" t="str">
        <f>Controles!$B$2</f>
        <v>RS</v>
      </c>
      <c r="B264" s="90">
        <f>Controles!$C$2</f>
        <v>10</v>
      </c>
      <c r="C264" s="91" t="s">
        <v>5393</v>
      </c>
      <c r="D264" s="63"/>
      <c r="E264" s="63"/>
      <c r="F264" s="64"/>
      <c r="G264" s="64"/>
      <c r="H264" s="92">
        <f t="shared" si="55"/>
        <v>0</v>
      </c>
      <c r="I264" s="64"/>
      <c r="J264" s="64"/>
      <c r="K264" s="64"/>
      <c r="L264" s="64"/>
      <c r="M264" s="64"/>
      <c r="N264" s="91">
        <f t="shared" si="48"/>
        <v>0</v>
      </c>
      <c r="O264" s="91">
        <f t="shared" si="49"/>
        <v>0</v>
      </c>
      <c r="P264" s="91">
        <f t="shared" si="50"/>
        <v>0</v>
      </c>
      <c r="Q264" s="89">
        <f t="shared" si="51"/>
        <v>0</v>
      </c>
      <c r="R264" s="91">
        <f t="shared" si="52"/>
        <v>0</v>
      </c>
      <c r="S264" s="91">
        <f t="shared" si="53"/>
        <v>0</v>
      </c>
      <c r="T264" s="91">
        <f t="shared" si="54"/>
        <v>0</v>
      </c>
      <c r="U264" s="91">
        <f t="shared" si="59"/>
        <v>0</v>
      </c>
      <c r="V264" s="91" t="str">
        <f t="shared" si="56"/>
        <v>NÃO</v>
      </c>
      <c r="Y264" s="109">
        <f t="shared" si="57"/>
        <v>0</v>
      </c>
      <c r="AC264" s="106">
        <f t="shared" si="58"/>
        <v>0</v>
      </c>
      <c r="AD264" s="107" t="s">
        <v>42</v>
      </c>
      <c r="AE264" s="107" t="s">
        <v>1469</v>
      </c>
      <c r="AF264" s="107">
        <v>2904902</v>
      </c>
      <c r="AG264" s="107"/>
      <c r="AH264" s="107"/>
    </row>
    <row r="265" spans="1:34" ht="18.75" customHeight="1" x14ac:dyDescent="0.25">
      <c r="A265" s="90" t="str">
        <f>Controles!$B$2</f>
        <v>RS</v>
      </c>
      <c r="B265" s="90">
        <f>Controles!$C$2</f>
        <v>10</v>
      </c>
      <c r="C265" s="91" t="s">
        <v>5393</v>
      </c>
      <c r="D265" s="63"/>
      <c r="E265" s="63"/>
      <c r="F265" s="64"/>
      <c r="G265" s="64"/>
      <c r="H265" s="92">
        <f t="shared" si="55"/>
        <v>0</v>
      </c>
      <c r="I265" s="64"/>
      <c r="J265" s="64"/>
      <c r="K265" s="64"/>
      <c r="L265" s="64"/>
      <c r="M265" s="64"/>
      <c r="N265" s="91">
        <f t="shared" si="48"/>
        <v>0</v>
      </c>
      <c r="O265" s="91">
        <f t="shared" si="49"/>
        <v>0</v>
      </c>
      <c r="P265" s="91">
        <f t="shared" si="50"/>
        <v>0</v>
      </c>
      <c r="Q265" s="89">
        <f t="shared" si="51"/>
        <v>0</v>
      </c>
      <c r="R265" s="91">
        <f t="shared" si="52"/>
        <v>0</v>
      </c>
      <c r="S265" s="91">
        <f t="shared" si="53"/>
        <v>0</v>
      </c>
      <c r="T265" s="91">
        <f t="shared" si="54"/>
        <v>0</v>
      </c>
      <c r="U265" s="91">
        <f t="shared" si="59"/>
        <v>0</v>
      </c>
      <c r="V265" s="91" t="str">
        <f t="shared" si="56"/>
        <v>NÃO</v>
      </c>
      <c r="Y265" s="109">
        <f t="shared" si="57"/>
        <v>0</v>
      </c>
      <c r="AC265" s="106">
        <f t="shared" si="58"/>
        <v>0</v>
      </c>
      <c r="AD265" s="107" t="s">
        <v>42</v>
      </c>
      <c r="AE265" s="107" t="s">
        <v>1491</v>
      </c>
      <c r="AF265" s="107">
        <v>2905008</v>
      </c>
      <c r="AG265" s="107"/>
      <c r="AH265" s="107"/>
    </row>
    <row r="266" spans="1:34" ht="18.75" customHeight="1" x14ac:dyDescent="0.25">
      <c r="A266" s="90" t="str">
        <f>Controles!$B$2</f>
        <v>RS</v>
      </c>
      <c r="B266" s="90">
        <f>Controles!$C$2</f>
        <v>10</v>
      </c>
      <c r="C266" s="91" t="s">
        <v>5393</v>
      </c>
      <c r="D266" s="63"/>
      <c r="E266" s="63"/>
      <c r="F266" s="64"/>
      <c r="G266" s="64"/>
      <c r="H266" s="92">
        <f t="shared" si="55"/>
        <v>0</v>
      </c>
      <c r="I266" s="64"/>
      <c r="J266" s="64"/>
      <c r="K266" s="64"/>
      <c r="L266" s="64"/>
      <c r="M266" s="64"/>
      <c r="N266" s="91">
        <f t="shared" si="48"/>
        <v>0</v>
      </c>
      <c r="O266" s="91">
        <f t="shared" si="49"/>
        <v>0</v>
      </c>
      <c r="P266" s="91">
        <f t="shared" si="50"/>
        <v>0</v>
      </c>
      <c r="Q266" s="89">
        <f t="shared" si="51"/>
        <v>0</v>
      </c>
      <c r="R266" s="91">
        <f t="shared" si="52"/>
        <v>0</v>
      </c>
      <c r="S266" s="91">
        <f t="shared" si="53"/>
        <v>0</v>
      </c>
      <c r="T266" s="91">
        <f t="shared" si="54"/>
        <v>0</v>
      </c>
      <c r="U266" s="91">
        <f t="shared" si="59"/>
        <v>0</v>
      </c>
      <c r="V266" s="91" t="str">
        <f t="shared" si="56"/>
        <v>NÃO</v>
      </c>
      <c r="Y266" s="109">
        <f t="shared" si="57"/>
        <v>0</v>
      </c>
      <c r="AC266" s="106">
        <f t="shared" si="58"/>
        <v>0</v>
      </c>
      <c r="AD266" s="107" t="s">
        <v>42</v>
      </c>
      <c r="AE266" s="107" t="s">
        <v>1511</v>
      </c>
      <c r="AF266" s="107">
        <v>2905107</v>
      </c>
      <c r="AG266" s="107"/>
      <c r="AH266" s="107"/>
    </row>
    <row r="267" spans="1:34" ht="18.75" customHeight="1" x14ac:dyDescent="0.25">
      <c r="A267" s="90" t="str">
        <f>Controles!$B$2</f>
        <v>RS</v>
      </c>
      <c r="B267" s="90">
        <f>Controles!$C$2</f>
        <v>10</v>
      </c>
      <c r="C267" s="91" t="s">
        <v>5393</v>
      </c>
      <c r="D267" s="63"/>
      <c r="E267" s="63"/>
      <c r="F267" s="64"/>
      <c r="G267" s="64"/>
      <c r="H267" s="92">
        <f t="shared" si="55"/>
        <v>0</v>
      </c>
      <c r="I267" s="64"/>
      <c r="J267" s="64"/>
      <c r="K267" s="64"/>
      <c r="L267" s="64"/>
      <c r="M267" s="64"/>
      <c r="N267" s="91">
        <f t="shared" si="48"/>
        <v>0</v>
      </c>
      <c r="O267" s="91">
        <f t="shared" si="49"/>
        <v>0</v>
      </c>
      <c r="P267" s="91">
        <f t="shared" si="50"/>
        <v>0</v>
      </c>
      <c r="Q267" s="89">
        <f t="shared" si="51"/>
        <v>0</v>
      </c>
      <c r="R267" s="91">
        <f t="shared" si="52"/>
        <v>0</v>
      </c>
      <c r="S267" s="91">
        <f t="shared" si="53"/>
        <v>0</v>
      </c>
      <c r="T267" s="91">
        <f t="shared" si="54"/>
        <v>0</v>
      </c>
      <c r="U267" s="91">
        <f t="shared" si="59"/>
        <v>0</v>
      </c>
      <c r="V267" s="91" t="str">
        <f t="shared" si="56"/>
        <v>NÃO</v>
      </c>
      <c r="Y267" s="109">
        <f t="shared" si="57"/>
        <v>0</v>
      </c>
      <c r="AC267" s="106">
        <f t="shared" si="58"/>
        <v>0</v>
      </c>
      <c r="AD267" s="107" t="s">
        <v>42</v>
      </c>
      <c r="AE267" s="107" t="s">
        <v>1532</v>
      </c>
      <c r="AF267" s="107">
        <v>2905156</v>
      </c>
      <c r="AG267" s="107"/>
      <c r="AH267" s="107"/>
    </row>
    <row r="268" spans="1:34" ht="18.75" customHeight="1" x14ac:dyDescent="0.25">
      <c r="A268" s="90" t="str">
        <f>Controles!$B$2</f>
        <v>RS</v>
      </c>
      <c r="B268" s="90">
        <f>Controles!$C$2</f>
        <v>10</v>
      </c>
      <c r="C268" s="91" t="s">
        <v>5393</v>
      </c>
      <c r="D268" s="63"/>
      <c r="E268" s="63"/>
      <c r="F268" s="64"/>
      <c r="G268" s="64"/>
      <c r="H268" s="92">
        <f t="shared" si="55"/>
        <v>0</v>
      </c>
      <c r="I268" s="64"/>
      <c r="J268" s="64"/>
      <c r="K268" s="64"/>
      <c r="L268" s="64"/>
      <c r="M268" s="64"/>
      <c r="N268" s="91">
        <f t="shared" si="48"/>
        <v>0</v>
      </c>
      <c r="O268" s="91">
        <f t="shared" si="49"/>
        <v>0</v>
      </c>
      <c r="P268" s="91">
        <f t="shared" si="50"/>
        <v>0</v>
      </c>
      <c r="Q268" s="89">
        <f t="shared" si="51"/>
        <v>0</v>
      </c>
      <c r="R268" s="91">
        <f t="shared" si="52"/>
        <v>0</v>
      </c>
      <c r="S268" s="91">
        <f t="shared" si="53"/>
        <v>0</v>
      </c>
      <c r="T268" s="91">
        <f t="shared" si="54"/>
        <v>0</v>
      </c>
      <c r="U268" s="91">
        <f t="shared" si="59"/>
        <v>0</v>
      </c>
      <c r="V268" s="91" t="str">
        <f t="shared" si="56"/>
        <v>NÃO</v>
      </c>
      <c r="Y268" s="109">
        <f t="shared" si="57"/>
        <v>0</v>
      </c>
      <c r="AC268" s="106">
        <f t="shared" si="58"/>
        <v>0</v>
      </c>
      <c r="AD268" s="107" t="s">
        <v>42</v>
      </c>
      <c r="AE268" s="107" t="s">
        <v>1553</v>
      </c>
      <c r="AF268" s="107">
        <v>2905206</v>
      </c>
      <c r="AG268" s="107"/>
      <c r="AH268" s="107"/>
    </row>
    <row r="269" spans="1:34" ht="18.75" customHeight="1" x14ac:dyDescent="0.25">
      <c r="A269" s="90" t="str">
        <f>Controles!$B$2</f>
        <v>RS</v>
      </c>
      <c r="B269" s="90">
        <f>Controles!$C$2</f>
        <v>10</v>
      </c>
      <c r="C269" s="91" t="s">
        <v>5393</v>
      </c>
      <c r="D269" s="63"/>
      <c r="E269" s="63"/>
      <c r="F269" s="64"/>
      <c r="G269" s="64"/>
      <c r="H269" s="92">
        <f t="shared" si="55"/>
        <v>0</v>
      </c>
      <c r="I269" s="64"/>
      <c r="J269" s="64"/>
      <c r="K269" s="64"/>
      <c r="L269" s="64"/>
      <c r="M269" s="64"/>
      <c r="N269" s="91">
        <f t="shared" si="48"/>
        <v>0</v>
      </c>
      <c r="O269" s="91">
        <f t="shared" si="49"/>
        <v>0</v>
      </c>
      <c r="P269" s="91">
        <f t="shared" si="50"/>
        <v>0</v>
      </c>
      <c r="Q269" s="89">
        <f t="shared" si="51"/>
        <v>0</v>
      </c>
      <c r="R269" s="91">
        <f t="shared" si="52"/>
        <v>0</v>
      </c>
      <c r="S269" s="91">
        <f t="shared" si="53"/>
        <v>0</v>
      </c>
      <c r="T269" s="91">
        <f t="shared" si="54"/>
        <v>0</v>
      </c>
      <c r="U269" s="91">
        <f t="shared" si="59"/>
        <v>0</v>
      </c>
      <c r="V269" s="91" t="str">
        <f t="shared" si="56"/>
        <v>NÃO</v>
      </c>
      <c r="Y269" s="109">
        <f t="shared" si="57"/>
        <v>0</v>
      </c>
      <c r="AC269" s="106">
        <f t="shared" si="58"/>
        <v>0</v>
      </c>
      <c r="AD269" s="107" t="s">
        <v>42</v>
      </c>
      <c r="AE269" s="107" t="s">
        <v>1572</v>
      </c>
      <c r="AF269" s="107">
        <v>2905305</v>
      </c>
      <c r="AG269" s="107"/>
      <c r="AH269" s="107"/>
    </row>
    <row r="270" spans="1:34" ht="18.75" customHeight="1" x14ac:dyDescent="0.25">
      <c r="A270" s="90" t="str">
        <f>Controles!$B$2</f>
        <v>RS</v>
      </c>
      <c r="B270" s="90">
        <f>Controles!$C$2</f>
        <v>10</v>
      </c>
      <c r="C270" s="91" t="s">
        <v>5393</v>
      </c>
      <c r="D270" s="63"/>
      <c r="E270" s="63"/>
      <c r="F270" s="64"/>
      <c r="G270" s="64"/>
      <c r="H270" s="92">
        <f t="shared" si="55"/>
        <v>0</v>
      </c>
      <c r="I270" s="64"/>
      <c r="J270" s="64"/>
      <c r="K270" s="64"/>
      <c r="L270" s="64"/>
      <c r="M270" s="64"/>
      <c r="N270" s="91">
        <f t="shared" si="48"/>
        <v>0</v>
      </c>
      <c r="O270" s="91">
        <f t="shared" si="49"/>
        <v>0</v>
      </c>
      <c r="P270" s="91">
        <f t="shared" si="50"/>
        <v>0</v>
      </c>
      <c r="Q270" s="89">
        <f t="shared" si="51"/>
        <v>0</v>
      </c>
      <c r="R270" s="91">
        <f t="shared" si="52"/>
        <v>0</v>
      </c>
      <c r="S270" s="91">
        <f t="shared" si="53"/>
        <v>0</v>
      </c>
      <c r="T270" s="91">
        <f t="shared" si="54"/>
        <v>0</v>
      </c>
      <c r="U270" s="91">
        <f t="shared" si="59"/>
        <v>0</v>
      </c>
      <c r="V270" s="91" t="str">
        <f t="shared" si="56"/>
        <v>NÃO</v>
      </c>
      <c r="Y270" s="109">
        <f t="shared" si="57"/>
        <v>0</v>
      </c>
      <c r="AC270" s="106">
        <f t="shared" si="58"/>
        <v>0</v>
      </c>
      <c r="AD270" s="107" t="s">
        <v>42</v>
      </c>
      <c r="AE270" s="107" t="s">
        <v>1592</v>
      </c>
      <c r="AF270" s="107">
        <v>2905404</v>
      </c>
      <c r="AG270" s="107"/>
      <c r="AH270" s="107"/>
    </row>
    <row r="271" spans="1:34" ht="18.75" customHeight="1" x14ac:dyDescent="0.25">
      <c r="A271" s="90" t="str">
        <f>Controles!$B$2</f>
        <v>RS</v>
      </c>
      <c r="B271" s="90">
        <f>Controles!$C$2</f>
        <v>10</v>
      </c>
      <c r="C271" s="91" t="s">
        <v>5393</v>
      </c>
      <c r="D271" s="63"/>
      <c r="E271" s="63"/>
      <c r="F271" s="64"/>
      <c r="G271" s="64"/>
      <c r="H271" s="92">
        <f t="shared" si="55"/>
        <v>0</v>
      </c>
      <c r="I271" s="64"/>
      <c r="J271" s="64"/>
      <c r="K271" s="64"/>
      <c r="L271" s="64"/>
      <c r="M271" s="64"/>
      <c r="N271" s="91">
        <f t="shared" si="48"/>
        <v>0</v>
      </c>
      <c r="O271" s="91">
        <f t="shared" si="49"/>
        <v>0</v>
      </c>
      <c r="P271" s="91">
        <f t="shared" si="50"/>
        <v>0</v>
      </c>
      <c r="Q271" s="89">
        <f t="shared" si="51"/>
        <v>0</v>
      </c>
      <c r="R271" s="91">
        <f t="shared" si="52"/>
        <v>0</v>
      </c>
      <c r="S271" s="91">
        <f t="shared" si="53"/>
        <v>0</v>
      </c>
      <c r="T271" s="91">
        <f t="shared" si="54"/>
        <v>0</v>
      </c>
      <c r="U271" s="91">
        <f t="shared" si="59"/>
        <v>0</v>
      </c>
      <c r="V271" s="91" t="str">
        <f t="shared" si="56"/>
        <v>NÃO</v>
      </c>
      <c r="Y271" s="109">
        <f t="shared" si="57"/>
        <v>0</v>
      </c>
      <c r="AC271" s="106">
        <f t="shared" si="58"/>
        <v>0</v>
      </c>
      <c r="AD271" s="107" t="s">
        <v>42</v>
      </c>
      <c r="AE271" s="107" t="s">
        <v>1612</v>
      </c>
      <c r="AF271" s="107">
        <v>2905503</v>
      </c>
      <c r="AG271" s="107"/>
      <c r="AH271" s="107"/>
    </row>
    <row r="272" spans="1:34" ht="18.75" customHeight="1" x14ac:dyDescent="0.25">
      <c r="A272" s="90" t="str">
        <f>Controles!$B$2</f>
        <v>RS</v>
      </c>
      <c r="B272" s="90">
        <f>Controles!$C$2</f>
        <v>10</v>
      </c>
      <c r="C272" s="91" t="s">
        <v>5393</v>
      </c>
      <c r="D272" s="63"/>
      <c r="E272" s="63"/>
      <c r="F272" s="64"/>
      <c r="G272" s="64"/>
      <c r="H272" s="92">
        <f t="shared" si="55"/>
        <v>0</v>
      </c>
      <c r="I272" s="64"/>
      <c r="J272" s="64"/>
      <c r="K272" s="64"/>
      <c r="L272" s="64"/>
      <c r="M272" s="64"/>
      <c r="N272" s="91">
        <f t="shared" si="48"/>
        <v>0</v>
      </c>
      <c r="O272" s="91">
        <f t="shared" si="49"/>
        <v>0</v>
      </c>
      <c r="P272" s="91">
        <f t="shared" si="50"/>
        <v>0</v>
      </c>
      <c r="Q272" s="89">
        <f t="shared" si="51"/>
        <v>0</v>
      </c>
      <c r="R272" s="91">
        <f t="shared" si="52"/>
        <v>0</v>
      </c>
      <c r="S272" s="91">
        <f t="shared" si="53"/>
        <v>0</v>
      </c>
      <c r="T272" s="91">
        <f t="shared" si="54"/>
        <v>0</v>
      </c>
      <c r="U272" s="91">
        <f t="shared" si="59"/>
        <v>0</v>
      </c>
      <c r="V272" s="91" t="str">
        <f t="shared" si="56"/>
        <v>NÃO</v>
      </c>
      <c r="Y272" s="109">
        <f t="shared" si="57"/>
        <v>0</v>
      </c>
      <c r="AC272" s="106">
        <f t="shared" si="58"/>
        <v>0</v>
      </c>
      <c r="AD272" s="107" t="s">
        <v>42</v>
      </c>
      <c r="AE272" s="107" t="s">
        <v>1633</v>
      </c>
      <c r="AF272" s="107">
        <v>2905602</v>
      </c>
      <c r="AG272" s="107"/>
      <c r="AH272" s="107"/>
    </row>
    <row r="273" spans="1:34" ht="18.75" customHeight="1" x14ac:dyDescent="0.25">
      <c r="A273" s="90" t="str">
        <f>Controles!$B$2</f>
        <v>RS</v>
      </c>
      <c r="B273" s="90">
        <f>Controles!$C$2</f>
        <v>10</v>
      </c>
      <c r="C273" s="91" t="s">
        <v>5393</v>
      </c>
      <c r="D273" s="63"/>
      <c r="E273" s="63"/>
      <c r="F273" s="64"/>
      <c r="G273" s="64"/>
      <c r="H273" s="92">
        <f t="shared" si="55"/>
        <v>0</v>
      </c>
      <c r="I273" s="64"/>
      <c r="J273" s="64"/>
      <c r="K273" s="64"/>
      <c r="L273" s="64"/>
      <c r="M273" s="64"/>
      <c r="N273" s="91">
        <f t="shared" si="48"/>
        <v>0</v>
      </c>
      <c r="O273" s="91">
        <f t="shared" si="49"/>
        <v>0</v>
      </c>
      <c r="P273" s="91">
        <f t="shared" si="50"/>
        <v>0</v>
      </c>
      <c r="Q273" s="89">
        <f t="shared" si="51"/>
        <v>0</v>
      </c>
      <c r="R273" s="91">
        <f t="shared" si="52"/>
        <v>0</v>
      </c>
      <c r="S273" s="91">
        <f t="shared" si="53"/>
        <v>0</v>
      </c>
      <c r="T273" s="91">
        <f t="shared" si="54"/>
        <v>0</v>
      </c>
      <c r="U273" s="91">
        <f t="shared" si="59"/>
        <v>0</v>
      </c>
      <c r="V273" s="91" t="str">
        <f t="shared" si="56"/>
        <v>NÃO</v>
      </c>
      <c r="Y273" s="109">
        <f t="shared" si="57"/>
        <v>0</v>
      </c>
      <c r="AC273" s="106">
        <f t="shared" si="58"/>
        <v>0</v>
      </c>
      <c r="AD273" s="107" t="s">
        <v>42</v>
      </c>
      <c r="AE273" s="107" t="s">
        <v>1654</v>
      </c>
      <c r="AF273" s="107">
        <v>2905701</v>
      </c>
      <c r="AG273" s="107"/>
      <c r="AH273" s="107"/>
    </row>
    <row r="274" spans="1:34" ht="18.75" customHeight="1" x14ac:dyDescent="0.25">
      <c r="A274" s="90" t="str">
        <f>Controles!$B$2</f>
        <v>RS</v>
      </c>
      <c r="B274" s="90">
        <f>Controles!$C$2</f>
        <v>10</v>
      </c>
      <c r="C274" s="91" t="s">
        <v>5393</v>
      </c>
      <c r="D274" s="63"/>
      <c r="E274" s="63"/>
      <c r="F274" s="64"/>
      <c r="G274" s="64"/>
      <c r="H274" s="92">
        <f t="shared" si="55"/>
        <v>0</v>
      </c>
      <c r="I274" s="64"/>
      <c r="J274" s="64"/>
      <c r="K274" s="64"/>
      <c r="L274" s="64"/>
      <c r="M274" s="64"/>
      <c r="N274" s="91">
        <f t="shared" si="48"/>
        <v>0</v>
      </c>
      <c r="O274" s="91">
        <f t="shared" si="49"/>
        <v>0</v>
      </c>
      <c r="P274" s="91">
        <f t="shared" si="50"/>
        <v>0</v>
      </c>
      <c r="Q274" s="89">
        <f t="shared" si="51"/>
        <v>0</v>
      </c>
      <c r="R274" s="91">
        <f t="shared" si="52"/>
        <v>0</v>
      </c>
      <c r="S274" s="91">
        <f t="shared" si="53"/>
        <v>0</v>
      </c>
      <c r="T274" s="91">
        <f t="shared" si="54"/>
        <v>0</v>
      </c>
      <c r="U274" s="91">
        <f t="shared" si="59"/>
        <v>0</v>
      </c>
      <c r="V274" s="91" t="str">
        <f t="shared" si="56"/>
        <v>NÃO</v>
      </c>
      <c r="Y274" s="109">
        <f t="shared" si="57"/>
        <v>0</v>
      </c>
      <c r="AC274" s="106">
        <f t="shared" si="58"/>
        <v>0</v>
      </c>
      <c r="AD274" s="107" t="s">
        <v>42</v>
      </c>
      <c r="AE274" s="107" t="s">
        <v>1674</v>
      </c>
      <c r="AF274" s="107">
        <v>2905800</v>
      </c>
      <c r="AG274" s="107"/>
      <c r="AH274" s="107"/>
    </row>
    <row r="275" spans="1:34" ht="18.75" customHeight="1" x14ac:dyDescent="0.25">
      <c r="A275" s="90" t="str">
        <f>Controles!$B$2</f>
        <v>RS</v>
      </c>
      <c r="B275" s="90">
        <f>Controles!$C$2</f>
        <v>10</v>
      </c>
      <c r="C275" s="91" t="s">
        <v>5393</v>
      </c>
      <c r="D275" s="63"/>
      <c r="E275" s="63"/>
      <c r="F275" s="64"/>
      <c r="G275" s="64"/>
      <c r="H275" s="92">
        <f t="shared" si="55"/>
        <v>0</v>
      </c>
      <c r="I275" s="64"/>
      <c r="J275" s="64"/>
      <c r="K275" s="64"/>
      <c r="L275" s="64"/>
      <c r="M275" s="64"/>
      <c r="N275" s="91">
        <f t="shared" si="48"/>
        <v>0</v>
      </c>
      <c r="O275" s="91">
        <f t="shared" si="49"/>
        <v>0</v>
      </c>
      <c r="P275" s="91">
        <f t="shared" si="50"/>
        <v>0</v>
      </c>
      <c r="Q275" s="89">
        <f t="shared" si="51"/>
        <v>0</v>
      </c>
      <c r="R275" s="91">
        <f t="shared" si="52"/>
        <v>0</v>
      </c>
      <c r="S275" s="91">
        <f t="shared" si="53"/>
        <v>0</v>
      </c>
      <c r="T275" s="91">
        <f t="shared" si="54"/>
        <v>0</v>
      </c>
      <c r="U275" s="91">
        <f t="shared" si="59"/>
        <v>0</v>
      </c>
      <c r="V275" s="91" t="str">
        <f t="shared" si="56"/>
        <v>NÃO</v>
      </c>
      <c r="Y275" s="109">
        <f t="shared" si="57"/>
        <v>0</v>
      </c>
      <c r="AC275" s="106">
        <f t="shared" si="58"/>
        <v>0</v>
      </c>
      <c r="AD275" s="107" t="s">
        <v>42</v>
      </c>
      <c r="AE275" s="107" t="s">
        <v>1695</v>
      </c>
      <c r="AF275" s="107">
        <v>2905909</v>
      </c>
      <c r="AG275" s="107"/>
      <c r="AH275" s="107"/>
    </row>
    <row r="276" spans="1:34" ht="18.75" customHeight="1" x14ac:dyDescent="0.25">
      <c r="A276" s="90" t="str">
        <f>Controles!$B$2</f>
        <v>RS</v>
      </c>
      <c r="B276" s="90">
        <f>Controles!$C$2</f>
        <v>10</v>
      </c>
      <c r="C276" s="91" t="s">
        <v>5393</v>
      </c>
      <c r="D276" s="63"/>
      <c r="E276" s="63"/>
      <c r="F276" s="64"/>
      <c r="G276" s="64"/>
      <c r="H276" s="92">
        <f t="shared" si="55"/>
        <v>0</v>
      </c>
      <c r="I276" s="64"/>
      <c r="J276" s="64"/>
      <c r="K276" s="64"/>
      <c r="L276" s="64"/>
      <c r="M276" s="64"/>
      <c r="N276" s="91">
        <f t="shared" si="48"/>
        <v>0</v>
      </c>
      <c r="O276" s="91">
        <f t="shared" si="49"/>
        <v>0</v>
      </c>
      <c r="P276" s="91">
        <f t="shared" si="50"/>
        <v>0</v>
      </c>
      <c r="Q276" s="89">
        <f t="shared" si="51"/>
        <v>0</v>
      </c>
      <c r="R276" s="91">
        <f t="shared" si="52"/>
        <v>0</v>
      </c>
      <c r="S276" s="91">
        <f t="shared" si="53"/>
        <v>0</v>
      </c>
      <c r="T276" s="91">
        <f t="shared" si="54"/>
        <v>0</v>
      </c>
      <c r="U276" s="91">
        <f t="shared" si="59"/>
        <v>0</v>
      </c>
      <c r="V276" s="91" t="str">
        <f t="shared" si="56"/>
        <v>NÃO</v>
      </c>
      <c r="Y276" s="109">
        <f t="shared" si="57"/>
        <v>0</v>
      </c>
      <c r="AC276" s="106">
        <f t="shared" si="58"/>
        <v>0</v>
      </c>
      <c r="AD276" s="107" t="s">
        <v>42</v>
      </c>
      <c r="AE276" s="107" t="s">
        <v>1715</v>
      </c>
      <c r="AF276" s="107">
        <v>2906006</v>
      </c>
      <c r="AG276" s="107"/>
      <c r="AH276" s="107"/>
    </row>
    <row r="277" spans="1:34" ht="18.75" customHeight="1" x14ac:dyDescent="0.25">
      <c r="A277" s="90" t="str">
        <f>Controles!$B$2</f>
        <v>RS</v>
      </c>
      <c r="B277" s="90">
        <f>Controles!$C$2</f>
        <v>10</v>
      </c>
      <c r="C277" s="91" t="s">
        <v>5393</v>
      </c>
      <c r="D277" s="63"/>
      <c r="E277" s="63"/>
      <c r="F277" s="64"/>
      <c r="G277" s="64"/>
      <c r="H277" s="92">
        <f t="shared" si="55"/>
        <v>0</v>
      </c>
      <c r="I277" s="64"/>
      <c r="J277" s="64"/>
      <c r="K277" s="64"/>
      <c r="L277" s="64"/>
      <c r="M277" s="64"/>
      <c r="N277" s="91">
        <f t="shared" si="48"/>
        <v>0</v>
      </c>
      <c r="O277" s="91">
        <f t="shared" si="49"/>
        <v>0</v>
      </c>
      <c r="P277" s="91">
        <f t="shared" si="50"/>
        <v>0</v>
      </c>
      <c r="Q277" s="89">
        <f t="shared" si="51"/>
        <v>0</v>
      </c>
      <c r="R277" s="91">
        <f t="shared" si="52"/>
        <v>0</v>
      </c>
      <c r="S277" s="91">
        <f t="shared" si="53"/>
        <v>0</v>
      </c>
      <c r="T277" s="91">
        <f t="shared" si="54"/>
        <v>0</v>
      </c>
      <c r="U277" s="91">
        <f t="shared" si="59"/>
        <v>0</v>
      </c>
      <c r="V277" s="91" t="str">
        <f t="shared" si="56"/>
        <v>NÃO</v>
      </c>
      <c r="Y277" s="109">
        <f t="shared" si="57"/>
        <v>0</v>
      </c>
      <c r="AC277" s="106">
        <f t="shared" si="58"/>
        <v>0</v>
      </c>
      <c r="AD277" s="107" t="s">
        <v>42</v>
      </c>
      <c r="AE277" s="107" t="s">
        <v>1736</v>
      </c>
      <c r="AF277" s="107">
        <v>2906105</v>
      </c>
      <c r="AG277" s="107"/>
      <c r="AH277" s="107"/>
    </row>
    <row r="278" spans="1:34" ht="18.75" customHeight="1" x14ac:dyDescent="0.25">
      <c r="A278" s="90" t="str">
        <f>Controles!$B$2</f>
        <v>RS</v>
      </c>
      <c r="B278" s="90">
        <f>Controles!$C$2</f>
        <v>10</v>
      </c>
      <c r="C278" s="91" t="s">
        <v>5393</v>
      </c>
      <c r="D278" s="63"/>
      <c r="E278" s="63"/>
      <c r="F278" s="64"/>
      <c r="G278" s="64"/>
      <c r="H278" s="92">
        <f t="shared" si="55"/>
        <v>0</v>
      </c>
      <c r="I278" s="64"/>
      <c r="J278" s="64"/>
      <c r="K278" s="64"/>
      <c r="L278" s="64"/>
      <c r="M278" s="64"/>
      <c r="N278" s="91">
        <f t="shared" si="48"/>
        <v>0</v>
      </c>
      <c r="O278" s="91">
        <f t="shared" si="49"/>
        <v>0</v>
      </c>
      <c r="P278" s="91">
        <f t="shared" si="50"/>
        <v>0</v>
      </c>
      <c r="Q278" s="89">
        <f t="shared" si="51"/>
        <v>0</v>
      </c>
      <c r="R278" s="91">
        <f t="shared" si="52"/>
        <v>0</v>
      </c>
      <c r="S278" s="91">
        <f t="shared" si="53"/>
        <v>0</v>
      </c>
      <c r="T278" s="91">
        <f t="shared" si="54"/>
        <v>0</v>
      </c>
      <c r="U278" s="91">
        <f t="shared" si="59"/>
        <v>0</v>
      </c>
      <c r="V278" s="91" t="str">
        <f t="shared" si="56"/>
        <v>NÃO</v>
      </c>
      <c r="Y278" s="109">
        <f t="shared" si="57"/>
        <v>0</v>
      </c>
      <c r="AC278" s="106">
        <f t="shared" si="58"/>
        <v>0</v>
      </c>
      <c r="AD278" s="107" t="s">
        <v>42</v>
      </c>
      <c r="AE278" s="107" t="s">
        <v>703</v>
      </c>
      <c r="AF278" s="107">
        <v>2906204</v>
      </c>
      <c r="AG278" s="107"/>
      <c r="AH278" s="107"/>
    </row>
    <row r="279" spans="1:34" ht="18.75" customHeight="1" x14ac:dyDescent="0.25">
      <c r="A279" s="90" t="str">
        <f>Controles!$B$2</f>
        <v>RS</v>
      </c>
      <c r="B279" s="90">
        <f>Controles!$C$2</f>
        <v>10</v>
      </c>
      <c r="C279" s="91" t="s">
        <v>5393</v>
      </c>
      <c r="D279" s="63"/>
      <c r="E279" s="63"/>
      <c r="F279" s="64"/>
      <c r="G279" s="64"/>
      <c r="H279" s="92">
        <f t="shared" si="55"/>
        <v>0</v>
      </c>
      <c r="I279" s="64"/>
      <c r="J279" s="64"/>
      <c r="K279" s="64"/>
      <c r="L279" s="64"/>
      <c r="M279" s="64"/>
      <c r="N279" s="91">
        <f t="shared" si="48"/>
        <v>0</v>
      </c>
      <c r="O279" s="91">
        <f t="shared" si="49"/>
        <v>0</v>
      </c>
      <c r="P279" s="91">
        <f t="shared" si="50"/>
        <v>0</v>
      </c>
      <c r="Q279" s="89">
        <f t="shared" si="51"/>
        <v>0</v>
      </c>
      <c r="R279" s="91">
        <f t="shared" si="52"/>
        <v>0</v>
      </c>
      <c r="S279" s="91">
        <f t="shared" si="53"/>
        <v>0</v>
      </c>
      <c r="T279" s="91">
        <f t="shared" si="54"/>
        <v>0</v>
      </c>
      <c r="U279" s="91">
        <f t="shared" si="59"/>
        <v>0</v>
      </c>
      <c r="V279" s="91" t="str">
        <f t="shared" si="56"/>
        <v>NÃO</v>
      </c>
      <c r="Y279" s="109">
        <f t="shared" si="57"/>
        <v>0</v>
      </c>
      <c r="AC279" s="106">
        <f t="shared" si="58"/>
        <v>0</v>
      </c>
      <c r="AD279" s="107" t="s">
        <v>42</v>
      </c>
      <c r="AE279" s="107" t="s">
        <v>1777</v>
      </c>
      <c r="AF279" s="107">
        <v>2906303</v>
      </c>
      <c r="AG279" s="107"/>
      <c r="AH279" s="107"/>
    </row>
    <row r="280" spans="1:34" ht="18.75" customHeight="1" x14ac:dyDescent="0.25">
      <c r="A280" s="90" t="str">
        <f>Controles!$B$2</f>
        <v>RS</v>
      </c>
      <c r="B280" s="90">
        <f>Controles!$C$2</f>
        <v>10</v>
      </c>
      <c r="C280" s="91" t="s">
        <v>5393</v>
      </c>
      <c r="D280" s="63"/>
      <c r="E280" s="63"/>
      <c r="F280" s="64"/>
      <c r="G280" s="64"/>
      <c r="H280" s="92">
        <f t="shared" si="55"/>
        <v>0</v>
      </c>
      <c r="I280" s="64"/>
      <c r="J280" s="64"/>
      <c r="K280" s="64"/>
      <c r="L280" s="64"/>
      <c r="M280" s="64"/>
      <c r="N280" s="91">
        <f t="shared" si="48"/>
        <v>0</v>
      </c>
      <c r="O280" s="91">
        <f t="shared" si="49"/>
        <v>0</v>
      </c>
      <c r="P280" s="91">
        <f t="shared" si="50"/>
        <v>0</v>
      </c>
      <c r="Q280" s="89">
        <f t="shared" si="51"/>
        <v>0</v>
      </c>
      <c r="R280" s="91">
        <f t="shared" si="52"/>
        <v>0</v>
      </c>
      <c r="S280" s="91">
        <f t="shared" si="53"/>
        <v>0</v>
      </c>
      <c r="T280" s="91">
        <f t="shared" si="54"/>
        <v>0</v>
      </c>
      <c r="U280" s="91">
        <f t="shared" si="59"/>
        <v>0</v>
      </c>
      <c r="V280" s="91" t="str">
        <f t="shared" si="56"/>
        <v>NÃO</v>
      </c>
      <c r="Y280" s="109">
        <f t="shared" si="57"/>
        <v>0</v>
      </c>
      <c r="AC280" s="106">
        <f t="shared" si="58"/>
        <v>0</v>
      </c>
      <c r="AD280" s="107" t="s">
        <v>42</v>
      </c>
      <c r="AE280" s="107" t="s">
        <v>1796</v>
      </c>
      <c r="AF280" s="107">
        <v>2906402</v>
      </c>
      <c r="AG280" s="107"/>
      <c r="AH280" s="107"/>
    </row>
    <row r="281" spans="1:34" ht="18.75" customHeight="1" x14ac:dyDescent="0.25">
      <c r="A281" s="90" t="str">
        <f>Controles!$B$2</f>
        <v>RS</v>
      </c>
      <c r="B281" s="90">
        <f>Controles!$C$2</f>
        <v>10</v>
      </c>
      <c r="C281" s="91" t="s">
        <v>5393</v>
      </c>
      <c r="D281" s="63"/>
      <c r="E281" s="63"/>
      <c r="F281" s="64"/>
      <c r="G281" s="64"/>
      <c r="H281" s="92">
        <f t="shared" si="55"/>
        <v>0</v>
      </c>
      <c r="I281" s="64"/>
      <c r="J281" s="64"/>
      <c r="K281" s="64"/>
      <c r="L281" s="64"/>
      <c r="M281" s="64"/>
      <c r="N281" s="91">
        <f t="shared" si="48"/>
        <v>0</v>
      </c>
      <c r="O281" s="91">
        <f t="shared" si="49"/>
        <v>0</v>
      </c>
      <c r="P281" s="91">
        <f t="shared" si="50"/>
        <v>0</v>
      </c>
      <c r="Q281" s="89">
        <f t="shared" si="51"/>
        <v>0</v>
      </c>
      <c r="R281" s="91">
        <f t="shared" si="52"/>
        <v>0</v>
      </c>
      <c r="S281" s="91">
        <f t="shared" si="53"/>
        <v>0</v>
      </c>
      <c r="T281" s="91">
        <f t="shared" si="54"/>
        <v>0</v>
      </c>
      <c r="U281" s="91">
        <f t="shared" si="59"/>
        <v>0</v>
      </c>
      <c r="V281" s="91" t="str">
        <f t="shared" si="56"/>
        <v>NÃO</v>
      </c>
      <c r="Y281" s="109">
        <f t="shared" si="57"/>
        <v>0</v>
      </c>
      <c r="AC281" s="106">
        <f t="shared" si="58"/>
        <v>0</v>
      </c>
      <c r="AD281" s="107" t="s">
        <v>42</v>
      </c>
      <c r="AE281" s="107" t="s">
        <v>1815</v>
      </c>
      <c r="AF281" s="107">
        <v>2906501</v>
      </c>
      <c r="AG281" s="107"/>
      <c r="AH281" s="107"/>
    </row>
    <row r="282" spans="1:34" ht="18.75" customHeight="1" x14ac:dyDescent="0.25">
      <c r="A282" s="90" t="str">
        <f>Controles!$B$2</f>
        <v>RS</v>
      </c>
      <c r="B282" s="90">
        <f>Controles!$C$2</f>
        <v>10</v>
      </c>
      <c r="C282" s="91" t="s">
        <v>5393</v>
      </c>
      <c r="D282" s="63"/>
      <c r="E282" s="63"/>
      <c r="F282" s="64"/>
      <c r="G282" s="64"/>
      <c r="H282" s="92">
        <f t="shared" si="55"/>
        <v>0</v>
      </c>
      <c r="I282" s="64"/>
      <c r="J282" s="64"/>
      <c r="K282" s="64"/>
      <c r="L282" s="64"/>
      <c r="M282" s="64"/>
      <c r="N282" s="91">
        <f t="shared" si="48"/>
        <v>0</v>
      </c>
      <c r="O282" s="91">
        <f t="shared" si="49"/>
        <v>0</v>
      </c>
      <c r="P282" s="91">
        <f t="shared" si="50"/>
        <v>0</v>
      </c>
      <c r="Q282" s="89">
        <f t="shared" si="51"/>
        <v>0</v>
      </c>
      <c r="R282" s="91">
        <f t="shared" si="52"/>
        <v>0</v>
      </c>
      <c r="S282" s="91">
        <f t="shared" si="53"/>
        <v>0</v>
      </c>
      <c r="T282" s="91">
        <f t="shared" si="54"/>
        <v>0</v>
      </c>
      <c r="U282" s="91">
        <f t="shared" si="59"/>
        <v>0</v>
      </c>
      <c r="V282" s="91" t="str">
        <f t="shared" si="56"/>
        <v>NÃO</v>
      </c>
      <c r="Y282" s="109">
        <f t="shared" si="57"/>
        <v>0</v>
      </c>
      <c r="AC282" s="106">
        <f t="shared" si="58"/>
        <v>0</v>
      </c>
      <c r="AD282" s="107" t="s">
        <v>42</v>
      </c>
      <c r="AE282" s="107" t="s">
        <v>1834</v>
      </c>
      <c r="AF282" s="107">
        <v>2906600</v>
      </c>
      <c r="AG282" s="107"/>
      <c r="AH282" s="107"/>
    </row>
    <row r="283" spans="1:34" ht="18.75" customHeight="1" x14ac:dyDescent="0.25">
      <c r="A283" s="90" t="str">
        <f>Controles!$B$2</f>
        <v>RS</v>
      </c>
      <c r="B283" s="90">
        <f>Controles!$C$2</f>
        <v>10</v>
      </c>
      <c r="C283" s="91" t="s">
        <v>5393</v>
      </c>
      <c r="D283" s="63"/>
      <c r="E283" s="63"/>
      <c r="F283" s="64"/>
      <c r="G283" s="64"/>
      <c r="H283" s="92">
        <f t="shared" si="55"/>
        <v>0</v>
      </c>
      <c r="I283" s="64"/>
      <c r="J283" s="64"/>
      <c r="K283" s="64"/>
      <c r="L283" s="64"/>
      <c r="M283" s="64"/>
      <c r="N283" s="91">
        <f t="shared" si="48"/>
        <v>0</v>
      </c>
      <c r="O283" s="91">
        <f t="shared" si="49"/>
        <v>0</v>
      </c>
      <c r="P283" s="91">
        <f t="shared" si="50"/>
        <v>0</v>
      </c>
      <c r="Q283" s="89">
        <f t="shared" si="51"/>
        <v>0</v>
      </c>
      <c r="R283" s="91">
        <f t="shared" si="52"/>
        <v>0</v>
      </c>
      <c r="S283" s="91">
        <f t="shared" si="53"/>
        <v>0</v>
      </c>
      <c r="T283" s="91">
        <f t="shared" si="54"/>
        <v>0</v>
      </c>
      <c r="U283" s="91">
        <f t="shared" si="59"/>
        <v>0</v>
      </c>
      <c r="V283" s="91" t="str">
        <f t="shared" si="56"/>
        <v>NÃO</v>
      </c>
      <c r="Y283" s="109">
        <f t="shared" si="57"/>
        <v>0</v>
      </c>
      <c r="AC283" s="106">
        <f t="shared" si="58"/>
        <v>0</v>
      </c>
      <c r="AD283" s="107" t="s">
        <v>42</v>
      </c>
      <c r="AE283" s="107" t="s">
        <v>1852</v>
      </c>
      <c r="AF283" s="107">
        <v>2906709</v>
      </c>
      <c r="AG283" s="107"/>
      <c r="AH283" s="107"/>
    </row>
    <row r="284" spans="1:34" ht="18.75" customHeight="1" x14ac:dyDescent="0.25">
      <c r="A284" s="90" t="str">
        <f>Controles!$B$2</f>
        <v>RS</v>
      </c>
      <c r="B284" s="90">
        <f>Controles!$C$2</f>
        <v>10</v>
      </c>
      <c r="C284" s="91" t="s">
        <v>5393</v>
      </c>
      <c r="D284" s="63"/>
      <c r="E284" s="63"/>
      <c r="F284" s="64"/>
      <c r="G284" s="64"/>
      <c r="H284" s="92">
        <f t="shared" si="55"/>
        <v>0</v>
      </c>
      <c r="I284" s="64"/>
      <c r="J284" s="64"/>
      <c r="K284" s="64"/>
      <c r="L284" s="64"/>
      <c r="M284" s="64"/>
      <c r="N284" s="91">
        <f t="shared" si="48"/>
        <v>0</v>
      </c>
      <c r="O284" s="91">
        <f t="shared" si="49"/>
        <v>0</v>
      </c>
      <c r="P284" s="91">
        <f t="shared" si="50"/>
        <v>0</v>
      </c>
      <c r="Q284" s="89">
        <f t="shared" si="51"/>
        <v>0</v>
      </c>
      <c r="R284" s="91">
        <f t="shared" si="52"/>
        <v>0</v>
      </c>
      <c r="S284" s="91">
        <f t="shared" si="53"/>
        <v>0</v>
      </c>
      <c r="T284" s="91">
        <f t="shared" si="54"/>
        <v>0</v>
      </c>
      <c r="U284" s="91">
        <f t="shared" si="59"/>
        <v>0</v>
      </c>
      <c r="V284" s="91" t="str">
        <f t="shared" si="56"/>
        <v>NÃO</v>
      </c>
      <c r="Y284" s="109">
        <f t="shared" si="57"/>
        <v>0</v>
      </c>
      <c r="AC284" s="106">
        <f t="shared" si="58"/>
        <v>0</v>
      </c>
      <c r="AD284" s="107" t="s">
        <v>42</v>
      </c>
      <c r="AE284" s="107" t="s">
        <v>1870</v>
      </c>
      <c r="AF284" s="107">
        <v>2906808</v>
      </c>
      <c r="AG284" s="107"/>
      <c r="AH284" s="107"/>
    </row>
    <row r="285" spans="1:34" ht="18.75" customHeight="1" x14ac:dyDescent="0.25">
      <c r="A285" s="90" t="str">
        <f>Controles!$B$2</f>
        <v>RS</v>
      </c>
      <c r="B285" s="90">
        <f>Controles!$C$2</f>
        <v>10</v>
      </c>
      <c r="C285" s="91" t="s">
        <v>5393</v>
      </c>
      <c r="D285" s="63"/>
      <c r="E285" s="63"/>
      <c r="F285" s="64"/>
      <c r="G285" s="64"/>
      <c r="H285" s="92">
        <f t="shared" si="55"/>
        <v>0</v>
      </c>
      <c r="I285" s="64"/>
      <c r="J285" s="64"/>
      <c r="K285" s="64"/>
      <c r="L285" s="64"/>
      <c r="M285" s="64"/>
      <c r="N285" s="91">
        <f t="shared" si="48"/>
        <v>0</v>
      </c>
      <c r="O285" s="91">
        <f t="shared" si="49"/>
        <v>0</v>
      </c>
      <c r="P285" s="91">
        <f t="shared" si="50"/>
        <v>0</v>
      </c>
      <c r="Q285" s="89">
        <f t="shared" si="51"/>
        <v>0</v>
      </c>
      <c r="R285" s="91">
        <f t="shared" si="52"/>
        <v>0</v>
      </c>
      <c r="S285" s="91">
        <f t="shared" si="53"/>
        <v>0</v>
      </c>
      <c r="T285" s="91">
        <f t="shared" si="54"/>
        <v>0</v>
      </c>
      <c r="U285" s="91">
        <f t="shared" si="59"/>
        <v>0</v>
      </c>
      <c r="V285" s="91" t="str">
        <f t="shared" si="56"/>
        <v>NÃO</v>
      </c>
      <c r="Y285" s="109">
        <f t="shared" si="57"/>
        <v>0</v>
      </c>
      <c r="AC285" s="106">
        <f t="shared" si="58"/>
        <v>0</v>
      </c>
      <c r="AD285" s="107" t="s">
        <v>42</v>
      </c>
      <c r="AE285" s="107" t="s">
        <v>1887</v>
      </c>
      <c r="AF285" s="107">
        <v>2906824</v>
      </c>
      <c r="AG285" s="107"/>
      <c r="AH285" s="107"/>
    </row>
    <row r="286" spans="1:34" ht="18.75" customHeight="1" x14ac:dyDescent="0.25">
      <c r="A286" s="90" t="str">
        <f>Controles!$B$2</f>
        <v>RS</v>
      </c>
      <c r="B286" s="90">
        <f>Controles!$C$2</f>
        <v>10</v>
      </c>
      <c r="C286" s="91" t="s">
        <v>5393</v>
      </c>
      <c r="D286" s="63"/>
      <c r="E286" s="63"/>
      <c r="F286" s="64"/>
      <c r="G286" s="64"/>
      <c r="H286" s="92">
        <f t="shared" si="55"/>
        <v>0</v>
      </c>
      <c r="I286" s="64"/>
      <c r="J286" s="64"/>
      <c r="K286" s="64"/>
      <c r="L286" s="64"/>
      <c r="M286" s="64"/>
      <c r="N286" s="91">
        <f t="shared" si="48"/>
        <v>0</v>
      </c>
      <c r="O286" s="91">
        <f t="shared" si="49"/>
        <v>0</v>
      </c>
      <c r="P286" s="91">
        <f t="shared" si="50"/>
        <v>0</v>
      </c>
      <c r="Q286" s="89">
        <f t="shared" si="51"/>
        <v>0</v>
      </c>
      <c r="R286" s="91">
        <f t="shared" si="52"/>
        <v>0</v>
      </c>
      <c r="S286" s="91">
        <f t="shared" si="53"/>
        <v>0</v>
      </c>
      <c r="T286" s="91">
        <f t="shared" si="54"/>
        <v>0</v>
      </c>
      <c r="U286" s="91">
        <f t="shared" si="59"/>
        <v>0</v>
      </c>
      <c r="V286" s="91" t="str">
        <f t="shared" si="56"/>
        <v>NÃO</v>
      </c>
      <c r="Y286" s="109">
        <f t="shared" si="57"/>
        <v>0</v>
      </c>
      <c r="AC286" s="106">
        <f t="shared" si="58"/>
        <v>0</v>
      </c>
      <c r="AD286" s="107" t="s">
        <v>42</v>
      </c>
      <c r="AE286" s="107" t="s">
        <v>1904</v>
      </c>
      <c r="AF286" s="107">
        <v>2906857</v>
      </c>
      <c r="AG286" s="107"/>
      <c r="AH286" s="107"/>
    </row>
    <row r="287" spans="1:34" ht="18.75" customHeight="1" x14ac:dyDescent="0.25">
      <c r="A287" s="90" t="str">
        <f>Controles!$B$2</f>
        <v>RS</v>
      </c>
      <c r="B287" s="90">
        <f>Controles!$C$2</f>
        <v>10</v>
      </c>
      <c r="C287" s="91" t="s">
        <v>5393</v>
      </c>
      <c r="D287" s="63"/>
      <c r="E287" s="63"/>
      <c r="F287" s="64"/>
      <c r="G287" s="64"/>
      <c r="H287" s="92">
        <f t="shared" si="55"/>
        <v>0</v>
      </c>
      <c r="I287" s="64"/>
      <c r="J287" s="64"/>
      <c r="K287" s="64"/>
      <c r="L287" s="64"/>
      <c r="M287" s="64"/>
      <c r="N287" s="91">
        <f t="shared" si="48"/>
        <v>0</v>
      </c>
      <c r="O287" s="91">
        <f t="shared" si="49"/>
        <v>0</v>
      </c>
      <c r="P287" s="91">
        <f t="shared" si="50"/>
        <v>0</v>
      </c>
      <c r="Q287" s="89">
        <f t="shared" si="51"/>
        <v>0</v>
      </c>
      <c r="R287" s="91">
        <f t="shared" si="52"/>
        <v>0</v>
      </c>
      <c r="S287" s="91">
        <f t="shared" si="53"/>
        <v>0</v>
      </c>
      <c r="T287" s="91">
        <f t="shared" si="54"/>
        <v>0</v>
      </c>
      <c r="U287" s="91">
        <f t="shared" si="59"/>
        <v>0</v>
      </c>
      <c r="V287" s="91" t="str">
        <f t="shared" si="56"/>
        <v>NÃO</v>
      </c>
      <c r="Y287" s="109">
        <f t="shared" si="57"/>
        <v>0</v>
      </c>
      <c r="AC287" s="106">
        <f t="shared" si="58"/>
        <v>0</v>
      </c>
      <c r="AD287" s="107" t="s">
        <v>42</v>
      </c>
      <c r="AE287" s="107" t="s">
        <v>1921</v>
      </c>
      <c r="AF287" s="107">
        <v>2906873</v>
      </c>
      <c r="AG287" s="107"/>
      <c r="AH287" s="107"/>
    </row>
    <row r="288" spans="1:34" ht="18.75" customHeight="1" x14ac:dyDescent="0.25">
      <c r="A288" s="90" t="str">
        <f>Controles!$B$2</f>
        <v>RS</v>
      </c>
      <c r="B288" s="90">
        <f>Controles!$C$2</f>
        <v>10</v>
      </c>
      <c r="C288" s="91" t="s">
        <v>5393</v>
      </c>
      <c r="D288" s="63"/>
      <c r="E288" s="63"/>
      <c r="F288" s="64"/>
      <c r="G288" s="64"/>
      <c r="H288" s="92">
        <f t="shared" si="55"/>
        <v>0</v>
      </c>
      <c r="I288" s="64"/>
      <c r="J288" s="64"/>
      <c r="K288" s="64"/>
      <c r="L288" s="64"/>
      <c r="M288" s="64"/>
      <c r="N288" s="91">
        <f t="shared" si="48"/>
        <v>0</v>
      </c>
      <c r="O288" s="91">
        <f t="shared" si="49"/>
        <v>0</v>
      </c>
      <c r="P288" s="91">
        <f t="shared" si="50"/>
        <v>0</v>
      </c>
      <c r="Q288" s="89">
        <f t="shared" si="51"/>
        <v>0</v>
      </c>
      <c r="R288" s="91">
        <f t="shared" si="52"/>
        <v>0</v>
      </c>
      <c r="S288" s="91">
        <f t="shared" si="53"/>
        <v>0</v>
      </c>
      <c r="T288" s="91">
        <f t="shared" si="54"/>
        <v>0</v>
      </c>
      <c r="U288" s="91">
        <f t="shared" si="59"/>
        <v>0</v>
      </c>
      <c r="V288" s="91" t="str">
        <f t="shared" si="56"/>
        <v>NÃO</v>
      </c>
      <c r="Y288" s="109">
        <f t="shared" si="57"/>
        <v>0</v>
      </c>
      <c r="AC288" s="106">
        <f t="shared" si="58"/>
        <v>0</v>
      </c>
      <c r="AD288" s="107" t="s">
        <v>42</v>
      </c>
      <c r="AE288" s="107" t="s">
        <v>1938</v>
      </c>
      <c r="AF288" s="107">
        <v>2906899</v>
      </c>
      <c r="AG288" s="107"/>
      <c r="AH288" s="107"/>
    </row>
    <row r="289" spans="1:34" ht="18.75" customHeight="1" x14ac:dyDescent="0.25">
      <c r="A289" s="90" t="str">
        <f>Controles!$B$2</f>
        <v>RS</v>
      </c>
      <c r="B289" s="90">
        <f>Controles!$C$2</f>
        <v>10</v>
      </c>
      <c r="C289" s="91" t="s">
        <v>5393</v>
      </c>
      <c r="D289" s="63"/>
      <c r="E289" s="63"/>
      <c r="F289" s="64"/>
      <c r="G289" s="64"/>
      <c r="H289" s="92">
        <f t="shared" si="55"/>
        <v>0</v>
      </c>
      <c r="I289" s="64"/>
      <c r="J289" s="64"/>
      <c r="K289" s="64"/>
      <c r="L289" s="64"/>
      <c r="M289" s="64"/>
      <c r="N289" s="91">
        <f t="shared" si="48"/>
        <v>0</v>
      </c>
      <c r="O289" s="91">
        <f t="shared" si="49"/>
        <v>0</v>
      </c>
      <c r="P289" s="91">
        <f t="shared" si="50"/>
        <v>0</v>
      </c>
      <c r="Q289" s="89">
        <f t="shared" si="51"/>
        <v>0</v>
      </c>
      <c r="R289" s="91">
        <f t="shared" si="52"/>
        <v>0</v>
      </c>
      <c r="S289" s="91">
        <f t="shared" si="53"/>
        <v>0</v>
      </c>
      <c r="T289" s="91">
        <f t="shared" si="54"/>
        <v>0</v>
      </c>
      <c r="U289" s="91">
        <f t="shared" si="59"/>
        <v>0</v>
      </c>
      <c r="V289" s="91" t="str">
        <f t="shared" si="56"/>
        <v>NÃO</v>
      </c>
      <c r="Y289" s="109">
        <f t="shared" si="57"/>
        <v>0</v>
      </c>
      <c r="AC289" s="106">
        <f t="shared" si="58"/>
        <v>0</v>
      </c>
      <c r="AD289" s="107" t="s">
        <v>42</v>
      </c>
      <c r="AE289" s="107" t="s">
        <v>1954</v>
      </c>
      <c r="AF289" s="107">
        <v>2906907</v>
      </c>
      <c r="AG289" s="107"/>
      <c r="AH289" s="107"/>
    </row>
    <row r="290" spans="1:34" ht="18.75" customHeight="1" x14ac:dyDescent="0.25">
      <c r="A290" s="90" t="str">
        <f>Controles!$B$2</f>
        <v>RS</v>
      </c>
      <c r="B290" s="90">
        <f>Controles!$C$2</f>
        <v>10</v>
      </c>
      <c r="C290" s="91" t="s">
        <v>5393</v>
      </c>
      <c r="D290" s="63"/>
      <c r="E290" s="63"/>
      <c r="F290" s="64"/>
      <c r="G290" s="64"/>
      <c r="H290" s="92">
        <f t="shared" si="55"/>
        <v>0</v>
      </c>
      <c r="I290" s="64"/>
      <c r="J290" s="64"/>
      <c r="K290" s="64"/>
      <c r="L290" s="64"/>
      <c r="M290" s="64"/>
      <c r="N290" s="91">
        <f t="shared" si="48"/>
        <v>0</v>
      </c>
      <c r="O290" s="91">
        <f t="shared" si="49"/>
        <v>0</v>
      </c>
      <c r="P290" s="91">
        <f t="shared" si="50"/>
        <v>0</v>
      </c>
      <c r="Q290" s="89">
        <f t="shared" si="51"/>
        <v>0</v>
      </c>
      <c r="R290" s="91">
        <f t="shared" si="52"/>
        <v>0</v>
      </c>
      <c r="S290" s="91">
        <f t="shared" si="53"/>
        <v>0</v>
      </c>
      <c r="T290" s="91">
        <f t="shared" si="54"/>
        <v>0</v>
      </c>
      <c r="U290" s="91">
        <f t="shared" si="59"/>
        <v>0</v>
      </c>
      <c r="V290" s="91" t="str">
        <f t="shared" si="56"/>
        <v>NÃO</v>
      </c>
      <c r="Y290" s="109">
        <f t="shared" si="57"/>
        <v>0</v>
      </c>
      <c r="AC290" s="106">
        <f t="shared" si="58"/>
        <v>0</v>
      </c>
      <c r="AD290" s="107" t="s">
        <v>42</v>
      </c>
      <c r="AE290" s="107" t="s">
        <v>1971</v>
      </c>
      <c r="AF290" s="107">
        <v>2907004</v>
      </c>
      <c r="AG290" s="107"/>
      <c r="AH290" s="107"/>
    </row>
    <row r="291" spans="1:34" ht="18.75" customHeight="1" x14ac:dyDescent="0.25">
      <c r="A291" s="90" t="str">
        <f>Controles!$B$2</f>
        <v>RS</v>
      </c>
      <c r="B291" s="90">
        <f>Controles!$C$2</f>
        <v>10</v>
      </c>
      <c r="C291" s="91" t="s">
        <v>5393</v>
      </c>
      <c r="D291" s="63"/>
      <c r="E291" s="63"/>
      <c r="F291" s="64"/>
      <c r="G291" s="64"/>
      <c r="H291" s="92">
        <f t="shared" si="55"/>
        <v>0</v>
      </c>
      <c r="I291" s="64"/>
      <c r="J291" s="64"/>
      <c r="K291" s="64"/>
      <c r="L291" s="64"/>
      <c r="M291" s="64"/>
      <c r="N291" s="91">
        <f t="shared" si="48"/>
        <v>0</v>
      </c>
      <c r="O291" s="91">
        <f t="shared" si="49"/>
        <v>0</v>
      </c>
      <c r="P291" s="91">
        <f t="shared" si="50"/>
        <v>0</v>
      </c>
      <c r="Q291" s="89">
        <f t="shared" si="51"/>
        <v>0</v>
      </c>
      <c r="R291" s="91">
        <f t="shared" si="52"/>
        <v>0</v>
      </c>
      <c r="S291" s="91">
        <f t="shared" si="53"/>
        <v>0</v>
      </c>
      <c r="T291" s="91">
        <f t="shared" si="54"/>
        <v>0</v>
      </c>
      <c r="U291" s="91">
        <f t="shared" si="59"/>
        <v>0</v>
      </c>
      <c r="V291" s="91" t="str">
        <f t="shared" si="56"/>
        <v>NÃO</v>
      </c>
      <c r="Y291" s="109">
        <f t="shared" si="57"/>
        <v>0</v>
      </c>
      <c r="AC291" s="106">
        <f t="shared" si="58"/>
        <v>0</v>
      </c>
      <c r="AD291" s="107" t="s">
        <v>42</v>
      </c>
      <c r="AE291" s="107" t="s">
        <v>1989</v>
      </c>
      <c r="AF291" s="107">
        <v>2907103</v>
      </c>
      <c r="AG291" s="107"/>
      <c r="AH291" s="107"/>
    </row>
    <row r="292" spans="1:34" ht="18.75" customHeight="1" x14ac:dyDescent="0.25">
      <c r="A292" s="90" t="str">
        <f>Controles!$B$2</f>
        <v>RS</v>
      </c>
      <c r="B292" s="90">
        <f>Controles!$C$2</f>
        <v>10</v>
      </c>
      <c r="C292" s="91" t="s">
        <v>5393</v>
      </c>
      <c r="D292" s="63"/>
      <c r="E292" s="63"/>
      <c r="F292" s="64"/>
      <c r="G292" s="64"/>
      <c r="H292" s="92">
        <f t="shared" si="55"/>
        <v>0</v>
      </c>
      <c r="I292" s="64"/>
      <c r="J292" s="64"/>
      <c r="K292" s="64"/>
      <c r="L292" s="64"/>
      <c r="M292" s="64"/>
      <c r="N292" s="91">
        <f t="shared" si="48"/>
        <v>0</v>
      </c>
      <c r="O292" s="91">
        <f t="shared" si="49"/>
        <v>0</v>
      </c>
      <c r="P292" s="91">
        <f t="shared" si="50"/>
        <v>0</v>
      </c>
      <c r="Q292" s="89">
        <f t="shared" si="51"/>
        <v>0</v>
      </c>
      <c r="R292" s="91">
        <f t="shared" si="52"/>
        <v>0</v>
      </c>
      <c r="S292" s="91">
        <f t="shared" si="53"/>
        <v>0</v>
      </c>
      <c r="T292" s="91">
        <f t="shared" si="54"/>
        <v>0</v>
      </c>
      <c r="U292" s="91">
        <f t="shared" si="59"/>
        <v>0</v>
      </c>
      <c r="V292" s="91" t="str">
        <f t="shared" si="56"/>
        <v>NÃO</v>
      </c>
      <c r="Y292" s="109">
        <f t="shared" si="57"/>
        <v>0</v>
      </c>
      <c r="AC292" s="106">
        <f t="shared" si="58"/>
        <v>0</v>
      </c>
      <c r="AD292" s="107" t="s">
        <v>42</v>
      </c>
      <c r="AE292" s="107" t="s">
        <v>2006</v>
      </c>
      <c r="AF292" s="107">
        <v>2907202</v>
      </c>
      <c r="AG292" s="107"/>
      <c r="AH292" s="107"/>
    </row>
    <row r="293" spans="1:34" ht="18.75" customHeight="1" x14ac:dyDescent="0.25">
      <c r="A293" s="90" t="str">
        <f>Controles!$B$2</f>
        <v>RS</v>
      </c>
      <c r="B293" s="90">
        <f>Controles!$C$2</f>
        <v>10</v>
      </c>
      <c r="C293" s="91" t="s">
        <v>5393</v>
      </c>
      <c r="D293" s="63"/>
      <c r="E293" s="63"/>
      <c r="F293" s="64"/>
      <c r="G293" s="64"/>
      <c r="H293" s="92">
        <f t="shared" si="55"/>
        <v>0</v>
      </c>
      <c r="I293" s="64"/>
      <c r="J293" s="64"/>
      <c r="K293" s="64"/>
      <c r="L293" s="64"/>
      <c r="M293" s="64"/>
      <c r="N293" s="91">
        <f t="shared" si="48"/>
        <v>0</v>
      </c>
      <c r="O293" s="91">
        <f t="shared" si="49"/>
        <v>0</v>
      </c>
      <c r="P293" s="91">
        <f t="shared" si="50"/>
        <v>0</v>
      </c>
      <c r="Q293" s="89">
        <f t="shared" si="51"/>
        <v>0</v>
      </c>
      <c r="R293" s="91">
        <f t="shared" si="52"/>
        <v>0</v>
      </c>
      <c r="S293" s="91">
        <f t="shared" si="53"/>
        <v>0</v>
      </c>
      <c r="T293" s="91">
        <f t="shared" si="54"/>
        <v>0</v>
      </c>
      <c r="U293" s="91">
        <f t="shared" si="59"/>
        <v>0</v>
      </c>
      <c r="V293" s="91" t="str">
        <f t="shared" si="56"/>
        <v>NÃO</v>
      </c>
      <c r="Y293" s="109">
        <f t="shared" si="57"/>
        <v>0</v>
      </c>
      <c r="AC293" s="106">
        <f t="shared" si="58"/>
        <v>0</v>
      </c>
      <c r="AD293" s="107" t="s">
        <v>42</v>
      </c>
      <c r="AE293" s="107" t="s">
        <v>2024</v>
      </c>
      <c r="AF293" s="107">
        <v>2907301</v>
      </c>
      <c r="AG293" s="107"/>
      <c r="AH293" s="107"/>
    </row>
    <row r="294" spans="1:34" ht="18.75" customHeight="1" x14ac:dyDescent="0.25">
      <c r="A294" s="90" t="str">
        <f>Controles!$B$2</f>
        <v>RS</v>
      </c>
      <c r="B294" s="90">
        <f>Controles!$C$2</f>
        <v>10</v>
      </c>
      <c r="C294" s="91" t="s">
        <v>5393</v>
      </c>
      <c r="D294" s="63"/>
      <c r="E294" s="63"/>
      <c r="F294" s="64"/>
      <c r="G294" s="64"/>
      <c r="H294" s="92">
        <f t="shared" si="55"/>
        <v>0</v>
      </c>
      <c r="I294" s="64"/>
      <c r="J294" s="64"/>
      <c r="K294" s="64"/>
      <c r="L294" s="64"/>
      <c r="M294" s="64"/>
      <c r="N294" s="91">
        <f t="shared" si="48"/>
        <v>0</v>
      </c>
      <c r="O294" s="91">
        <f t="shared" si="49"/>
        <v>0</v>
      </c>
      <c r="P294" s="91">
        <f t="shared" si="50"/>
        <v>0</v>
      </c>
      <c r="Q294" s="89">
        <f t="shared" si="51"/>
        <v>0</v>
      </c>
      <c r="R294" s="91">
        <f t="shared" si="52"/>
        <v>0</v>
      </c>
      <c r="S294" s="91">
        <f t="shared" si="53"/>
        <v>0</v>
      </c>
      <c r="T294" s="91">
        <f t="shared" si="54"/>
        <v>0</v>
      </c>
      <c r="U294" s="91">
        <f t="shared" si="59"/>
        <v>0</v>
      </c>
      <c r="V294" s="91" t="str">
        <f t="shared" si="56"/>
        <v>NÃO</v>
      </c>
      <c r="Y294" s="109">
        <f t="shared" si="57"/>
        <v>0</v>
      </c>
      <c r="AC294" s="106">
        <f t="shared" si="58"/>
        <v>0</v>
      </c>
      <c r="AD294" s="107" t="s">
        <v>42</v>
      </c>
      <c r="AE294" s="107" t="s">
        <v>2042</v>
      </c>
      <c r="AF294" s="107">
        <v>2907400</v>
      </c>
      <c r="AG294" s="107"/>
      <c r="AH294" s="107"/>
    </row>
    <row r="295" spans="1:34" ht="18.75" customHeight="1" x14ac:dyDescent="0.25">
      <c r="A295" s="90" t="str">
        <f>Controles!$B$2</f>
        <v>RS</v>
      </c>
      <c r="B295" s="90">
        <f>Controles!$C$2</f>
        <v>10</v>
      </c>
      <c r="C295" s="91" t="s">
        <v>5393</v>
      </c>
      <c r="D295" s="63"/>
      <c r="E295" s="63"/>
      <c r="F295" s="64"/>
      <c r="G295" s="64"/>
      <c r="H295" s="92">
        <f t="shared" si="55"/>
        <v>0</v>
      </c>
      <c r="I295" s="64"/>
      <c r="J295" s="64"/>
      <c r="K295" s="64"/>
      <c r="L295" s="64"/>
      <c r="M295" s="64"/>
      <c r="N295" s="91">
        <f t="shared" si="48"/>
        <v>0</v>
      </c>
      <c r="O295" s="91">
        <f t="shared" si="49"/>
        <v>0</v>
      </c>
      <c r="P295" s="91">
        <f t="shared" si="50"/>
        <v>0</v>
      </c>
      <c r="Q295" s="89">
        <f t="shared" si="51"/>
        <v>0</v>
      </c>
      <c r="R295" s="91">
        <f t="shared" si="52"/>
        <v>0</v>
      </c>
      <c r="S295" s="91">
        <f t="shared" si="53"/>
        <v>0</v>
      </c>
      <c r="T295" s="91">
        <f t="shared" si="54"/>
        <v>0</v>
      </c>
      <c r="U295" s="91">
        <f t="shared" si="59"/>
        <v>0</v>
      </c>
      <c r="V295" s="91" t="str">
        <f t="shared" si="56"/>
        <v>NÃO</v>
      </c>
      <c r="Y295" s="109">
        <f t="shared" si="57"/>
        <v>0</v>
      </c>
      <c r="AC295" s="106">
        <f t="shared" si="58"/>
        <v>0</v>
      </c>
      <c r="AD295" s="107" t="s">
        <v>42</v>
      </c>
      <c r="AE295" s="107" t="s">
        <v>2060</v>
      </c>
      <c r="AF295" s="107">
        <v>2907509</v>
      </c>
      <c r="AG295" s="107"/>
      <c r="AH295" s="107"/>
    </row>
    <row r="296" spans="1:34" ht="18.75" customHeight="1" x14ac:dyDescent="0.25">
      <c r="A296" s="90" t="str">
        <f>Controles!$B$2</f>
        <v>RS</v>
      </c>
      <c r="B296" s="90">
        <f>Controles!$C$2</f>
        <v>10</v>
      </c>
      <c r="C296" s="91" t="s">
        <v>5393</v>
      </c>
      <c r="D296" s="63"/>
      <c r="E296" s="63"/>
      <c r="F296" s="64"/>
      <c r="G296" s="64"/>
      <c r="H296" s="92">
        <f t="shared" si="55"/>
        <v>0</v>
      </c>
      <c r="I296" s="64"/>
      <c r="J296" s="64"/>
      <c r="K296" s="64"/>
      <c r="L296" s="64"/>
      <c r="M296" s="64"/>
      <c r="N296" s="91">
        <f t="shared" si="48"/>
        <v>0</v>
      </c>
      <c r="O296" s="91">
        <f t="shared" si="49"/>
        <v>0</v>
      </c>
      <c r="P296" s="91">
        <f t="shared" si="50"/>
        <v>0</v>
      </c>
      <c r="Q296" s="89">
        <f t="shared" si="51"/>
        <v>0</v>
      </c>
      <c r="R296" s="91">
        <f t="shared" si="52"/>
        <v>0</v>
      </c>
      <c r="S296" s="91">
        <f t="shared" si="53"/>
        <v>0</v>
      </c>
      <c r="T296" s="91">
        <f t="shared" si="54"/>
        <v>0</v>
      </c>
      <c r="U296" s="91">
        <f t="shared" si="59"/>
        <v>0</v>
      </c>
      <c r="V296" s="91" t="str">
        <f t="shared" si="56"/>
        <v>NÃO</v>
      </c>
      <c r="Y296" s="109">
        <f t="shared" si="57"/>
        <v>0</v>
      </c>
      <c r="AC296" s="106">
        <f t="shared" si="58"/>
        <v>0</v>
      </c>
      <c r="AD296" s="107" t="s">
        <v>42</v>
      </c>
      <c r="AE296" s="107" t="s">
        <v>2077</v>
      </c>
      <c r="AF296" s="107">
        <v>2907558</v>
      </c>
      <c r="AG296" s="107"/>
      <c r="AH296" s="107"/>
    </row>
    <row r="297" spans="1:34" ht="18.75" customHeight="1" x14ac:dyDescent="0.25">
      <c r="A297" s="90" t="str">
        <f>Controles!$B$2</f>
        <v>RS</v>
      </c>
      <c r="B297" s="90">
        <f>Controles!$C$2</f>
        <v>10</v>
      </c>
      <c r="C297" s="91" t="s">
        <v>5393</v>
      </c>
      <c r="D297" s="63"/>
      <c r="E297" s="63"/>
      <c r="F297" s="64"/>
      <c r="G297" s="64"/>
      <c r="H297" s="92">
        <f t="shared" si="55"/>
        <v>0</v>
      </c>
      <c r="I297" s="64"/>
      <c r="J297" s="64"/>
      <c r="K297" s="64"/>
      <c r="L297" s="64"/>
      <c r="M297" s="64"/>
      <c r="N297" s="91">
        <f t="shared" si="48"/>
        <v>0</v>
      </c>
      <c r="O297" s="91">
        <f t="shared" si="49"/>
        <v>0</v>
      </c>
      <c r="P297" s="91">
        <f t="shared" si="50"/>
        <v>0</v>
      </c>
      <c r="Q297" s="89">
        <f t="shared" si="51"/>
        <v>0</v>
      </c>
      <c r="R297" s="91">
        <f t="shared" si="52"/>
        <v>0</v>
      </c>
      <c r="S297" s="91">
        <f t="shared" si="53"/>
        <v>0</v>
      </c>
      <c r="T297" s="91">
        <f t="shared" si="54"/>
        <v>0</v>
      </c>
      <c r="U297" s="91">
        <f t="shared" si="59"/>
        <v>0</v>
      </c>
      <c r="V297" s="91" t="str">
        <f t="shared" si="56"/>
        <v>NÃO</v>
      </c>
      <c r="Y297" s="109">
        <f t="shared" si="57"/>
        <v>0</v>
      </c>
      <c r="AC297" s="106">
        <f t="shared" si="58"/>
        <v>0</v>
      </c>
      <c r="AD297" s="107" t="s">
        <v>42</v>
      </c>
      <c r="AE297" s="107" t="s">
        <v>2093</v>
      </c>
      <c r="AF297" s="107">
        <v>2907608</v>
      </c>
      <c r="AG297" s="107"/>
      <c r="AH297" s="107"/>
    </row>
    <row r="298" spans="1:34" ht="18.75" customHeight="1" x14ac:dyDescent="0.25">
      <c r="A298" s="90" t="str">
        <f>Controles!$B$2</f>
        <v>RS</v>
      </c>
      <c r="B298" s="90">
        <f>Controles!$C$2</f>
        <v>10</v>
      </c>
      <c r="C298" s="91" t="s">
        <v>5393</v>
      </c>
      <c r="D298" s="63"/>
      <c r="E298" s="63"/>
      <c r="F298" s="64"/>
      <c r="G298" s="64"/>
      <c r="H298" s="92">
        <f t="shared" si="55"/>
        <v>0</v>
      </c>
      <c r="I298" s="64"/>
      <c r="J298" s="64"/>
      <c r="K298" s="64"/>
      <c r="L298" s="64"/>
      <c r="M298" s="64"/>
      <c r="N298" s="91">
        <f t="shared" si="48"/>
        <v>0</v>
      </c>
      <c r="O298" s="91">
        <f t="shared" si="49"/>
        <v>0</v>
      </c>
      <c r="P298" s="91">
        <f t="shared" si="50"/>
        <v>0</v>
      </c>
      <c r="Q298" s="89">
        <f t="shared" si="51"/>
        <v>0</v>
      </c>
      <c r="R298" s="91">
        <f t="shared" si="52"/>
        <v>0</v>
      </c>
      <c r="S298" s="91">
        <f t="shared" si="53"/>
        <v>0</v>
      </c>
      <c r="T298" s="91">
        <f t="shared" si="54"/>
        <v>0</v>
      </c>
      <c r="U298" s="91">
        <f t="shared" si="59"/>
        <v>0</v>
      </c>
      <c r="V298" s="91" t="str">
        <f t="shared" si="56"/>
        <v>NÃO</v>
      </c>
      <c r="Y298" s="109">
        <f t="shared" si="57"/>
        <v>0</v>
      </c>
      <c r="AC298" s="106">
        <f t="shared" si="58"/>
        <v>0</v>
      </c>
      <c r="AD298" s="107" t="s">
        <v>42</v>
      </c>
      <c r="AE298" s="107" t="s">
        <v>2109</v>
      </c>
      <c r="AF298" s="107">
        <v>2907707</v>
      </c>
      <c r="AG298" s="107"/>
      <c r="AH298" s="107"/>
    </row>
    <row r="299" spans="1:34" ht="18.75" customHeight="1" x14ac:dyDescent="0.25">
      <c r="A299" s="90" t="str">
        <f>Controles!$B$2</f>
        <v>RS</v>
      </c>
      <c r="B299" s="90">
        <f>Controles!$C$2</f>
        <v>10</v>
      </c>
      <c r="C299" s="91" t="s">
        <v>5393</v>
      </c>
      <c r="D299" s="63"/>
      <c r="E299" s="63"/>
      <c r="F299" s="64"/>
      <c r="G299" s="64"/>
      <c r="H299" s="92">
        <f t="shared" si="55"/>
        <v>0</v>
      </c>
      <c r="I299" s="64"/>
      <c r="J299" s="64"/>
      <c r="K299" s="64"/>
      <c r="L299" s="64"/>
      <c r="M299" s="64"/>
      <c r="N299" s="91">
        <f t="shared" si="48"/>
        <v>0</v>
      </c>
      <c r="O299" s="91">
        <f t="shared" si="49"/>
        <v>0</v>
      </c>
      <c r="P299" s="91">
        <f t="shared" si="50"/>
        <v>0</v>
      </c>
      <c r="Q299" s="89">
        <f t="shared" si="51"/>
        <v>0</v>
      </c>
      <c r="R299" s="91">
        <f t="shared" si="52"/>
        <v>0</v>
      </c>
      <c r="S299" s="91">
        <f t="shared" si="53"/>
        <v>0</v>
      </c>
      <c r="T299" s="91">
        <f t="shared" si="54"/>
        <v>0</v>
      </c>
      <c r="U299" s="91">
        <f t="shared" si="59"/>
        <v>0</v>
      </c>
      <c r="V299" s="91" t="str">
        <f t="shared" si="56"/>
        <v>NÃO</v>
      </c>
      <c r="Y299" s="109">
        <f t="shared" si="57"/>
        <v>0</v>
      </c>
      <c r="AC299" s="106">
        <f t="shared" si="58"/>
        <v>0</v>
      </c>
      <c r="AD299" s="107" t="s">
        <v>42</v>
      </c>
      <c r="AE299" s="107" t="s">
        <v>2125</v>
      </c>
      <c r="AF299" s="107">
        <v>2907806</v>
      </c>
      <c r="AG299" s="107"/>
      <c r="AH299" s="107"/>
    </row>
    <row r="300" spans="1:34" ht="18.75" customHeight="1" x14ac:dyDescent="0.25">
      <c r="A300" s="90" t="str">
        <f>Controles!$B$2</f>
        <v>RS</v>
      </c>
      <c r="B300" s="90">
        <f>Controles!$C$2</f>
        <v>10</v>
      </c>
      <c r="C300" s="91" t="s">
        <v>5393</v>
      </c>
      <c r="D300" s="63"/>
      <c r="E300" s="63"/>
      <c r="F300" s="64"/>
      <c r="G300" s="64"/>
      <c r="H300" s="92">
        <f t="shared" si="55"/>
        <v>0</v>
      </c>
      <c r="I300" s="64"/>
      <c r="J300" s="64"/>
      <c r="K300" s="64"/>
      <c r="L300" s="64"/>
      <c r="M300" s="64"/>
      <c r="N300" s="91">
        <f t="shared" si="48"/>
        <v>0</v>
      </c>
      <c r="O300" s="91">
        <f t="shared" si="49"/>
        <v>0</v>
      </c>
      <c r="P300" s="91">
        <f t="shared" si="50"/>
        <v>0</v>
      </c>
      <c r="Q300" s="89">
        <f t="shared" si="51"/>
        <v>0</v>
      </c>
      <c r="R300" s="91">
        <f t="shared" si="52"/>
        <v>0</v>
      </c>
      <c r="S300" s="91">
        <f t="shared" si="53"/>
        <v>0</v>
      </c>
      <c r="T300" s="91">
        <f t="shared" si="54"/>
        <v>0</v>
      </c>
      <c r="U300" s="91">
        <f t="shared" si="59"/>
        <v>0</v>
      </c>
      <c r="V300" s="91" t="str">
        <f t="shared" si="56"/>
        <v>NÃO</v>
      </c>
      <c r="Y300" s="109">
        <f t="shared" si="57"/>
        <v>0</v>
      </c>
      <c r="AC300" s="106">
        <f t="shared" si="58"/>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xWindow="779" yWindow="472"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xWindow="779" yWindow="472"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G6" sqref="G6"/>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thickBot="1" x14ac:dyDescent="0.3">
      <c r="A2" s="88" t="str">
        <f>Controles!$B$2</f>
        <v>RS</v>
      </c>
      <c r="B2" s="88">
        <f>Controles!$C$2</f>
        <v>10</v>
      </c>
      <c r="C2" s="88" t="s">
        <v>5394</v>
      </c>
      <c r="D2" s="36" t="s">
        <v>32</v>
      </c>
      <c r="E2" s="36" t="s">
        <v>5606</v>
      </c>
      <c r="F2" s="281">
        <v>1</v>
      </c>
      <c r="G2" s="65"/>
      <c r="H2" s="93">
        <f>SUM(F2:G2)</f>
        <v>1</v>
      </c>
      <c r="I2" s="65">
        <v>184</v>
      </c>
      <c r="J2" s="281">
        <v>11</v>
      </c>
      <c r="K2" s="65"/>
      <c r="L2" s="281">
        <v>11</v>
      </c>
      <c r="M2" s="281">
        <v>0</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thickBot="1" x14ac:dyDescent="0.3">
      <c r="A3" s="88" t="str">
        <f>Controles!$B$2</f>
        <v>RS</v>
      </c>
      <c r="B3" s="88">
        <f>Controles!$C$2</f>
        <v>10</v>
      </c>
      <c r="C3" s="88" t="s">
        <v>5394</v>
      </c>
      <c r="D3" s="36" t="s">
        <v>32</v>
      </c>
      <c r="E3" s="36" t="s">
        <v>5607</v>
      </c>
      <c r="F3" s="281"/>
      <c r="G3" s="65">
        <v>1</v>
      </c>
      <c r="H3" s="93">
        <f t="shared" ref="H3:H66" si="7">SUM(F3:G3)</f>
        <v>1</v>
      </c>
      <c r="I3" s="65"/>
      <c r="J3" s="281">
        <v>15</v>
      </c>
      <c r="K3" s="65"/>
      <c r="L3" s="281">
        <v>0</v>
      </c>
      <c r="M3" s="281">
        <v>15</v>
      </c>
      <c r="N3" s="91">
        <f t="shared" si="0"/>
        <v>0</v>
      </c>
      <c r="O3" s="91">
        <f t="shared" si="1"/>
        <v>0</v>
      </c>
      <c r="P3" s="91">
        <f t="shared" si="2"/>
        <v>0</v>
      </c>
      <c r="Q3" s="89">
        <f t="shared" si="3"/>
        <v>0</v>
      </c>
      <c r="R3" s="91">
        <f t="shared" si="4"/>
        <v>0</v>
      </c>
      <c r="S3" s="91">
        <f t="shared" si="5"/>
        <v>0</v>
      </c>
      <c r="T3" s="91">
        <f t="shared" si="6"/>
        <v>0</v>
      </c>
      <c r="U3" s="91" t="str">
        <f>IF(M3+L3&gt;I3,"VERIFICAR",0)</f>
        <v>VERIFICAR</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thickBot="1" x14ac:dyDescent="0.3">
      <c r="A4" s="88" t="str">
        <f>Controles!$B$2</f>
        <v>RS</v>
      </c>
      <c r="B4" s="88">
        <f>Controles!$C$2</f>
        <v>10</v>
      </c>
      <c r="C4" s="88" t="s">
        <v>5394</v>
      </c>
      <c r="D4" s="36" t="s">
        <v>32</v>
      </c>
      <c r="E4" s="36" t="s">
        <v>5608</v>
      </c>
      <c r="F4" s="281">
        <v>3</v>
      </c>
      <c r="G4" s="65"/>
      <c r="H4" s="93">
        <f t="shared" si="7"/>
        <v>3</v>
      </c>
      <c r="I4" s="65">
        <v>82</v>
      </c>
      <c r="J4" s="281">
        <v>26</v>
      </c>
      <c r="K4" s="65"/>
      <c r="L4" s="281">
        <v>0</v>
      </c>
      <c r="M4" s="281">
        <v>0</v>
      </c>
      <c r="N4" s="91">
        <f t="shared" si="0"/>
        <v>0</v>
      </c>
      <c r="O4" s="91">
        <f t="shared" si="1"/>
        <v>0</v>
      </c>
      <c r="P4" s="91">
        <f t="shared" si="2"/>
        <v>0</v>
      </c>
      <c r="Q4" s="89">
        <f t="shared" si="3"/>
        <v>0</v>
      </c>
      <c r="R4" s="91">
        <f t="shared" si="4"/>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36" s="45" customFormat="1" ht="20.25" customHeight="1" thickBot="1" x14ac:dyDescent="0.3">
      <c r="A5" s="88" t="str">
        <f>Controles!$B$2</f>
        <v>RS</v>
      </c>
      <c r="B5" s="88">
        <f>Controles!$C$2</f>
        <v>10</v>
      </c>
      <c r="C5" s="88" t="s">
        <v>5394</v>
      </c>
      <c r="D5" s="36" t="s">
        <v>32</v>
      </c>
      <c r="E5" s="36" t="s">
        <v>5609</v>
      </c>
      <c r="F5" s="281"/>
      <c r="G5" s="65">
        <v>1</v>
      </c>
      <c r="H5" s="93">
        <f t="shared" si="7"/>
        <v>1</v>
      </c>
      <c r="I5" s="65"/>
      <c r="J5" s="281">
        <v>15</v>
      </c>
      <c r="K5" s="65"/>
      <c r="L5" s="281">
        <v>0</v>
      </c>
      <c r="M5" s="281">
        <v>15</v>
      </c>
      <c r="N5" s="91">
        <f t="shared" si="0"/>
        <v>0</v>
      </c>
      <c r="O5" s="91">
        <f t="shared" si="1"/>
        <v>0</v>
      </c>
      <c r="P5" s="91">
        <f t="shared" si="2"/>
        <v>0</v>
      </c>
      <c r="Q5" s="89">
        <f t="shared" si="3"/>
        <v>0</v>
      </c>
      <c r="R5" s="91">
        <f t="shared" si="4"/>
        <v>0</v>
      </c>
      <c r="S5" s="91">
        <f t="shared" si="5"/>
        <v>0</v>
      </c>
      <c r="T5" s="91">
        <f t="shared" si="6"/>
        <v>0</v>
      </c>
      <c r="U5" s="91" t="str">
        <f t="shared" ref="U5:U68" si="11">IF(M5+L5+K5&gt;I5,"VERIFICAR",0)</f>
        <v>VERIFICAR</v>
      </c>
      <c r="V5" s="91" t="str">
        <f t="shared" si="8"/>
        <v>NÃO</v>
      </c>
      <c r="Y5" s="109">
        <f t="shared" si="9"/>
        <v>0</v>
      </c>
      <c r="AC5" s="106">
        <f t="shared" si="10"/>
        <v>0</v>
      </c>
      <c r="AD5" s="107" t="s">
        <v>29</v>
      </c>
      <c r="AE5" s="107" t="s">
        <v>168</v>
      </c>
      <c r="AF5" s="107">
        <v>1200138</v>
      </c>
      <c r="AG5" s="107"/>
      <c r="AH5" s="47" t="s">
        <v>36</v>
      </c>
    </row>
    <row r="6" spans="1:36" s="45" customFormat="1" ht="20.25" customHeight="1" thickBot="1" x14ac:dyDescent="0.3">
      <c r="A6" s="88" t="str">
        <f>Controles!$B$2</f>
        <v>RS</v>
      </c>
      <c r="B6" s="88">
        <f>Controles!$C$2</f>
        <v>10</v>
      </c>
      <c r="C6" s="88" t="s">
        <v>5394</v>
      </c>
      <c r="D6" s="36" t="s">
        <v>32</v>
      </c>
      <c r="E6" s="36" t="s">
        <v>5610</v>
      </c>
      <c r="F6" s="281">
        <v>2</v>
      </c>
      <c r="G6" s="65"/>
      <c r="H6" s="93">
        <f t="shared" si="7"/>
        <v>2</v>
      </c>
      <c r="I6" s="65">
        <v>361</v>
      </c>
      <c r="J6" s="281">
        <v>4</v>
      </c>
      <c r="K6" s="65"/>
      <c r="L6" s="281">
        <v>0</v>
      </c>
      <c r="M6" s="281">
        <v>0</v>
      </c>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36" s="45" customFormat="1" ht="20.25" customHeight="1" thickBot="1" x14ac:dyDescent="0.3">
      <c r="A7" s="88" t="str">
        <f>Controles!$B$2</f>
        <v>RS</v>
      </c>
      <c r="B7" s="88">
        <f>Controles!$C$2</f>
        <v>10</v>
      </c>
      <c r="C7" s="88" t="s">
        <v>5394</v>
      </c>
      <c r="D7" s="36" t="s">
        <v>32</v>
      </c>
      <c r="E7" s="36" t="s">
        <v>5611</v>
      </c>
      <c r="F7" s="281"/>
      <c r="G7" s="65">
        <v>1</v>
      </c>
      <c r="H7" s="93">
        <f t="shared" si="7"/>
        <v>1</v>
      </c>
      <c r="I7" s="65"/>
      <c r="J7" s="281">
        <v>2</v>
      </c>
      <c r="K7" s="65"/>
      <c r="L7" s="281">
        <v>0</v>
      </c>
      <c r="M7" s="281">
        <v>2</v>
      </c>
      <c r="N7" s="91">
        <f t="shared" si="0"/>
        <v>0</v>
      </c>
      <c r="O7" s="91">
        <f t="shared" si="1"/>
        <v>0</v>
      </c>
      <c r="P7" s="91">
        <f t="shared" si="2"/>
        <v>0</v>
      </c>
      <c r="Q7" s="89">
        <f t="shared" si="3"/>
        <v>0</v>
      </c>
      <c r="R7" s="91">
        <f t="shared" si="4"/>
        <v>0</v>
      </c>
      <c r="S7" s="91">
        <f t="shared" si="5"/>
        <v>0</v>
      </c>
      <c r="T7" s="91">
        <f t="shared" si="6"/>
        <v>0</v>
      </c>
      <c r="U7" s="91" t="str">
        <f t="shared" si="11"/>
        <v>VERIFICAR</v>
      </c>
      <c r="V7" s="91" t="str">
        <f t="shared" si="8"/>
        <v>NÃO</v>
      </c>
      <c r="Y7" s="109">
        <f t="shared" si="9"/>
        <v>0</v>
      </c>
      <c r="AC7" s="106">
        <f t="shared" si="10"/>
        <v>0</v>
      </c>
      <c r="AD7" s="107" t="s">
        <v>29</v>
      </c>
      <c r="AE7" s="107" t="s">
        <v>220</v>
      </c>
      <c r="AF7" s="107">
        <v>1200203</v>
      </c>
      <c r="AG7" s="107"/>
      <c r="AH7" s="47" t="s">
        <v>46</v>
      </c>
    </row>
    <row r="8" spans="1:36" s="45" customFormat="1" ht="20.25" customHeight="1" thickBot="1" x14ac:dyDescent="0.3">
      <c r="A8" s="88" t="str">
        <f>Controles!$B$2</f>
        <v>RS</v>
      </c>
      <c r="B8" s="88">
        <f>Controles!$C$2</f>
        <v>10</v>
      </c>
      <c r="C8" s="88" t="s">
        <v>5394</v>
      </c>
      <c r="D8" s="36" t="s">
        <v>32</v>
      </c>
      <c r="E8" s="36" t="s">
        <v>5612</v>
      </c>
      <c r="F8" s="281">
        <v>1</v>
      </c>
      <c r="G8" s="65"/>
      <c r="H8" s="93">
        <f t="shared" si="7"/>
        <v>1</v>
      </c>
      <c r="I8" s="65">
        <v>43</v>
      </c>
      <c r="J8" s="281">
        <v>1</v>
      </c>
      <c r="K8" s="65"/>
      <c r="L8" s="281">
        <v>0</v>
      </c>
      <c r="M8" s="281">
        <v>1</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36" s="45" customFormat="1" ht="20.25" customHeight="1" thickBot="1" x14ac:dyDescent="0.3">
      <c r="A9" s="88" t="str">
        <f>Controles!$B$2</f>
        <v>RS</v>
      </c>
      <c r="B9" s="88">
        <f>Controles!$C$2</f>
        <v>10</v>
      </c>
      <c r="C9" s="88" t="s">
        <v>5394</v>
      </c>
      <c r="D9" s="36" t="s">
        <v>32</v>
      </c>
      <c r="E9" s="36" t="s">
        <v>5613</v>
      </c>
      <c r="F9" s="281">
        <v>2</v>
      </c>
      <c r="G9" s="65"/>
      <c r="H9" s="93">
        <f t="shared" si="7"/>
        <v>2</v>
      </c>
      <c r="I9" s="65">
        <v>74</v>
      </c>
      <c r="J9" s="281">
        <v>6</v>
      </c>
      <c r="K9" s="65"/>
      <c r="L9" s="281">
        <v>0</v>
      </c>
      <c r="M9" s="281">
        <v>0</v>
      </c>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36" s="45" customFormat="1" ht="20.25" customHeight="1" thickBot="1" x14ac:dyDescent="0.3">
      <c r="A10" s="88" t="str">
        <f>Controles!$B$2</f>
        <v>RS</v>
      </c>
      <c r="B10" s="88">
        <f>Controles!$C$2</f>
        <v>10</v>
      </c>
      <c r="C10" s="88" t="s">
        <v>5394</v>
      </c>
      <c r="D10" s="36" t="s">
        <v>32</v>
      </c>
      <c r="E10" s="36" t="s">
        <v>5614</v>
      </c>
      <c r="F10" s="281">
        <v>1</v>
      </c>
      <c r="G10" s="65"/>
      <c r="H10" s="93">
        <f t="shared" si="7"/>
        <v>1</v>
      </c>
      <c r="I10" s="65">
        <v>90</v>
      </c>
      <c r="J10" s="281">
        <v>3</v>
      </c>
      <c r="K10" s="65"/>
      <c r="L10" s="281">
        <v>0</v>
      </c>
      <c r="M10" s="281">
        <v>0</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36" s="45" customFormat="1" ht="20.25" customHeight="1" thickBot="1" x14ac:dyDescent="0.3">
      <c r="A11" s="88" t="str">
        <f>Controles!$B$2</f>
        <v>RS</v>
      </c>
      <c r="B11" s="88">
        <f>Controles!$C$2</f>
        <v>10</v>
      </c>
      <c r="C11" s="88" t="s">
        <v>5394</v>
      </c>
      <c r="D11" s="36" t="s">
        <v>32</v>
      </c>
      <c r="E11" s="36" t="s">
        <v>5615</v>
      </c>
      <c r="F11" s="281">
        <v>1</v>
      </c>
      <c r="G11" s="65"/>
      <c r="H11" s="93">
        <f t="shared" si="7"/>
        <v>1</v>
      </c>
      <c r="I11" s="65">
        <v>76</v>
      </c>
      <c r="J11" s="281">
        <v>10</v>
      </c>
      <c r="K11" s="65"/>
      <c r="L11" s="281">
        <v>0</v>
      </c>
      <c r="M11" s="281">
        <v>0</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36" s="45" customFormat="1" ht="20.25" customHeight="1" thickBot="1" x14ac:dyDescent="0.3">
      <c r="A12" s="88" t="str">
        <f>Controles!$B$2</f>
        <v>RS</v>
      </c>
      <c r="B12" s="88">
        <f>Controles!$C$2</f>
        <v>10</v>
      </c>
      <c r="C12" s="88" t="s">
        <v>5394</v>
      </c>
      <c r="D12" s="36" t="s">
        <v>32</v>
      </c>
      <c r="E12" s="36" t="s">
        <v>5616</v>
      </c>
      <c r="F12" s="281"/>
      <c r="G12" s="65">
        <v>1</v>
      </c>
      <c r="H12" s="93">
        <f t="shared" si="7"/>
        <v>1</v>
      </c>
      <c r="I12" s="65"/>
      <c r="J12" s="281">
        <v>12</v>
      </c>
      <c r="K12" s="65"/>
      <c r="L12" s="281">
        <v>0</v>
      </c>
      <c r="M12" s="281">
        <v>12</v>
      </c>
      <c r="N12" s="91">
        <f t="shared" si="0"/>
        <v>0</v>
      </c>
      <c r="O12" s="91">
        <f t="shared" si="1"/>
        <v>0</v>
      </c>
      <c r="P12" s="91">
        <f t="shared" si="2"/>
        <v>0</v>
      </c>
      <c r="Q12" s="89">
        <f t="shared" si="3"/>
        <v>0</v>
      </c>
      <c r="R12" s="91">
        <f t="shared" si="4"/>
        <v>0</v>
      </c>
      <c r="S12" s="91">
        <f t="shared" si="5"/>
        <v>0</v>
      </c>
      <c r="T12" s="91">
        <f t="shared" si="6"/>
        <v>0</v>
      </c>
      <c r="U12" s="91" t="str">
        <f t="shared" si="11"/>
        <v>VERIFICAR</v>
      </c>
      <c r="V12" s="91" t="str">
        <f t="shared" si="8"/>
        <v>NÃO</v>
      </c>
      <c r="Y12" s="109">
        <f t="shared" si="9"/>
        <v>0</v>
      </c>
      <c r="AC12" s="106">
        <f t="shared" si="10"/>
        <v>0</v>
      </c>
      <c r="AD12" s="107" t="s">
        <v>29</v>
      </c>
      <c r="AE12" s="107" t="s">
        <v>346</v>
      </c>
      <c r="AF12" s="107">
        <v>1200344</v>
      </c>
      <c r="AG12" s="107"/>
      <c r="AH12" s="47" t="s">
        <v>65</v>
      </c>
    </row>
    <row r="13" spans="1:36" s="45" customFormat="1" ht="20.25" customHeight="1" thickBot="1" x14ac:dyDescent="0.3">
      <c r="A13" s="88" t="str">
        <f>Controles!$B$2</f>
        <v>RS</v>
      </c>
      <c r="B13" s="88">
        <f>Controles!$C$2</f>
        <v>10</v>
      </c>
      <c r="C13" s="88" t="s">
        <v>5394</v>
      </c>
      <c r="D13" s="36" t="s">
        <v>32</v>
      </c>
      <c r="E13" s="36" t="s">
        <v>5617</v>
      </c>
      <c r="F13" s="281"/>
      <c r="G13" s="65">
        <v>1</v>
      </c>
      <c r="H13" s="93">
        <f t="shared" si="7"/>
        <v>1</v>
      </c>
      <c r="I13" s="65"/>
      <c r="J13" s="281">
        <v>3</v>
      </c>
      <c r="K13" s="65"/>
      <c r="L13" s="281">
        <v>0</v>
      </c>
      <c r="M13" s="281">
        <v>0</v>
      </c>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36" s="45" customFormat="1" ht="20.25" customHeight="1" thickBot="1" x14ac:dyDescent="0.3">
      <c r="A14" s="88" t="str">
        <f>Controles!$B$2</f>
        <v>RS</v>
      </c>
      <c r="B14" s="88">
        <f>Controles!$C$2</f>
        <v>10</v>
      </c>
      <c r="C14" s="88" t="s">
        <v>5394</v>
      </c>
      <c r="D14" s="36" t="s">
        <v>32</v>
      </c>
      <c r="E14" s="36" t="s">
        <v>5618</v>
      </c>
      <c r="F14" s="281"/>
      <c r="G14" s="65">
        <v>1</v>
      </c>
      <c r="H14" s="93">
        <f t="shared" si="7"/>
        <v>1</v>
      </c>
      <c r="I14" s="65"/>
      <c r="J14" s="281">
        <v>1</v>
      </c>
      <c r="K14" s="65"/>
      <c r="L14" s="281">
        <v>0</v>
      </c>
      <c r="M14" s="281">
        <v>0</v>
      </c>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thickBot="1" x14ac:dyDescent="0.3">
      <c r="A15" s="88" t="str">
        <f>Controles!$B$2</f>
        <v>RS</v>
      </c>
      <c r="B15" s="88">
        <f>Controles!$C$2</f>
        <v>10</v>
      </c>
      <c r="C15" s="88" t="s">
        <v>5394</v>
      </c>
      <c r="D15" s="36" t="s">
        <v>32</v>
      </c>
      <c r="E15" s="36" t="s">
        <v>5619</v>
      </c>
      <c r="F15" s="281">
        <v>2</v>
      </c>
      <c r="G15" s="65"/>
      <c r="H15" s="93">
        <f t="shared" si="7"/>
        <v>2</v>
      </c>
      <c r="I15" s="65">
        <v>210</v>
      </c>
      <c r="J15" s="281">
        <v>2</v>
      </c>
      <c r="K15" s="65"/>
      <c r="L15" s="281">
        <v>0</v>
      </c>
      <c r="M15" s="281">
        <v>2</v>
      </c>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36" s="45" customFormat="1" ht="20.25" customHeight="1" thickBot="1" x14ac:dyDescent="0.3">
      <c r="A16" s="88" t="str">
        <f>Controles!$B$2</f>
        <v>RS</v>
      </c>
      <c r="B16" s="88">
        <f>Controles!$C$2</f>
        <v>10</v>
      </c>
      <c r="C16" s="88" t="s">
        <v>5394</v>
      </c>
      <c r="D16" s="36" t="s">
        <v>32</v>
      </c>
      <c r="E16" s="36" t="s">
        <v>5620</v>
      </c>
      <c r="F16" s="281">
        <v>1</v>
      </c>
      <c r="G16" s="65"/>
      <c r="H16" s="93">
        <f t="shared" si="7"/>
        <v>1</v>
      </c>
      <c r="I16" s="65">
        <v>1</v>
      </c>
      <c r="J16" s="281">
        <v>1</v>
      </c>
      <c r="K16" s="65"/>
      <c r="L16" s="281">
        <v>0</v>
      </c>
      <c r="M16" s="281">
        <v>0</v>
      </c>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s="45" customFormat="1" ht="20.25" customHeight="1" thickBot="1" x14ac:dyDescent="0.3">
      <c r="A17" s="88" t="str">
        <f>Controles!$B$2</f>
        <v>RS</v>
      </c>
      <c r="B17" s="88">
        <f>Controles!$C$2</f>
        <v>10</v>
      </c>
      <c r="C17" s="88" t="s">
        <v>5394</v>
      </c>
      <c r="D17" s="36" t="s">
        <v>32</v>
      </c>
      <c r="E17" s="36" t="s">
        <v>5621</v>
      </c>
      <c r="F17" s="281">
        <v>1</v>
      </c>
      <c r="G17" s="65"/>
      <c r="H17" s="93">
        <f t="shared" si="7"/>
        <v>1</v>
      </c>
      <c r="I17" s="65">
        <v>26</v>
      </c>
      <c r="J17" s="65">
        <v>1</v>
      </c>
      <c r="K17" s="65"/>
      <c r="L17" s="65">
        <v>0</v>
      </c>
      <c r="M17" s="65">
        <v>1</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x14ac:dyDescent="0.25">
      <c r="A18" s="88" t="str">
        <f>Controles!$B$2</f>
        <v>RS</v>
      </c>
      <c r="B18" s="88">
        <f>Controles!$C$2</f>
        <v>10</v>
      </c>
      <c r="C18" s="88" t="s">
        <v>5394</v>
      </c>
      <c r="D18" s="36" t="s">
        <v>32</v>
      </c>
      <c r="E18" s="36" t="s">
        <v>5622</v>
      </c>
      <c r="F18" s="65"/>
      <c r="G18" s="65">
        <v>1</v>
      </c>
      <c r="H18" s="93">
        <f t="shared" si="7"/>
        <v>1</v>
      </c>
      <c r="I18" s="65"/>
      <c r="J18" s="65">
        <v>19</v>
      </c>
      <c r="K18" s="65"/>
      <c r="L18" s="65">
        <v>0</v>
      </c>
      <c r="M18" s="65">
        <v>0</v>
      </c>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10</v>
      </c>
      <c r="C19" s="88" t="s">
        <v>5394</v>
      </c>
      <c r="D19" s="36" t="s">
        <v>32</v>
      </c>
      <c r="E19" s="36" t="s">
        <v>5623</v>
      </c>
      <c r="F19" s="65">
        <v>1</v>
      </c>
      <c r="G19" s="65"/>
      <c r="H19" s="93">
        <f t="shared" si="7"/>
        <v>1</v>
      </c>
      <c r="I19" s="65">
        <v>132</v>
      </c>
      <c r="J19" s="65">
        <v>2</v>
      </c>
      <c r="K19" s="65"/>
      <c r="L19" s="65">
        <v>0</v>
      </c>
      <c r="M19" s="65">
        <v>0</v>
      </c>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10</v>
      </c>
      <c r="C20" s="88" t="s">
        <v>5394</v>
      </c>
      <c r="D20" s="36" t="s">
        <v>32</v>
      </c>
      <c r="E20" s="36" t="s">
        <v>5624</v>
      </c>
      <c r="F20" s="65"/>
      <c r="G20" s="65">
        <v>1</v>
      </c>
      <c r="H20" s="93">
        <f t="shared" si="7"/>
        <v>1</v>
      </c>
      <c r="I20" s="65"/>
      <c r="J20" s="65">
        <v>8</v>
      </c>
      <c r="K20" s="65"/>
      <c r="L20" s="65">
        <v>0</v>
      </c>
      <c r="M20" s="65">
        <v>0</v>
      </c>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10</v>
      </c>
      <c r="C21" s="88" t="s">
        <v>5394</v>
      </c>
      <c r="D21" s="36" t="s">
        <v>32</v>
      </c>
      <c r="E21" s="36" t="s">
        <v>5625</v>
      </c>
      <c r="F21" s="65"/>
      <c r="G21" s="65">
        <v>1</v>
      </c>
      <c r="H21" s="93">
        <f t="shared" si="7"/>
        <v>1</v>
      </c>
      <c r="I21" s="65"/>
      <c r="J21" s="65">
        <v>3</v>
      </c>
      <c r="K21" s="65"/>
      <c r="L21" s="65">
        <v>0</v>
      </c>
      <c r="M21" s="65">
        <v>0</v>
      </c>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10</v>
      </c>
      <c r="C22" s="88" t="s">
        <v>5394</v>
      </c>
      <c r="D22" s="36" t="s">
        <v>32</v>
      </c>
      <c r="E22" s="36" t="s">
        <v>5626</v>
      </c>
      <c r="F22" s="65"/>
      <c r="G22" s="65">
        <v>1</v>
      </c>
      <c r="H22" s="93">
        <f t="shared" si="7"/>
        <v>1</v>
      </c>
      <c r="I22" s="65"/>
      <c r="J22" s="65">
        <v>1</v>
      </c>
      <c r="K22" s="65"/>
      <c r="L22" s="65">
        <v>0</v>
      </c>
      <c r="M22" s="65">
        <v>1</v>
      </c>
      <c r="N22" s="91">
        <f t="shared" si="12"/>
        <v>0</v>
      </c>
      <c r="O22" s="91">
        <f t="shared" si="13"/>
        <v>0</v>
      </c>
      <c r="P22" s="91">
        <f t="shared" si="14"/>
        <v>0</v>
      </c>
      <c r="Q22" s="89">
        <f t="shared" si="15"/>
        <v>0</v>
      </c>
      <c r="R22" s="91">
        <f t="shared" si="4"/>
        <v>0</v>
      </c>
      <c r="S22" s="91">
        <f t="shared" si="5"/>
        <v>0</v>
      </c>
      <c r="T22" s="91">
        <f t="shared" si="6"/>
        <v>0</v>
      </c>
      <c r="U22" s="91" t="str">
        <f t="shared" si="16"/>
        <v>VERIFICAR</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10</v>
      </c>
      <c r="C23" s="88" t="s">
        <v>5394</v>
      </c>
      <c r="D23" s="36" t="s">
        <v>32</v>
      </c>
      <c r="E23" s="36" t="s">
        <v>5627</v>
      </c>
      <c r="F23" s="65">
        <v>1</v>
      </c>
      <c r="G23" s="65">
        <v>2</v>
      </c>
      <c r="H23" s="93">
        <f t="shared" si="7"/>
        <v>3</v>
      </c>
      <c r="I23" s="65">
        <v>506</v>
      </c>
      <c r="J23" s="65">
        <v>15</v>
      </c>
      <c r="K23" s="65"/>
      <c r="L23" s="65">
        <v>0</v>
      </c>
      <c r="M23" s="65">
        <v>0</v>
      </c>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10</v>
      </c>
      <c r="C24" s="88" t="s">
        <v>5394</v>
      </c>
      <c r="D24" s="36" t="s">
        <v>32</v>
      </c>
      <c r="E24" s="36" t="s">
        <v>5628</v>
      </c>
      <c r="F24" s="65">
        <v>1</v>
      </c>
      <c r="G24" s="65"/>
      <c r="H24" s="93">
        <f t="shared" si="7"/>
        <v>1</v>
      </c>
      <c r="I24" s="65">
        <v>44</v>
      </c>
      <c r="J24" s="65">
        <v>1</v>
      </c>
      <c r="K24" s="65"/>
      <c r="L24" s="65">
        <v>1</v>
      </c>
      <c r="M24" s="65">
        <v>0</v>
      </c>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10</v>
      </c>
      <c r="C25" s="88" t="s">
        <v>5394</v>
      </c>
      <c r="D25" s="36" t="s">
        <v>32</v>
      </c>
      <c r="E25" s="36" t="s">
        <v>5637</v>
      </c>
      <c r="F25" s="65">
        <v>1</v>
      </c>
      <c r="G25" s="65"/>
      <c r="H25" s="93">
        <f t="shared" si="7"/>
        <v>1</v>
      </c>
      <c r="I25" s="65">
        <v>54</v>
      </c>
      <c r="J25" s="65">
        <v>1</v>
      </c>
      <c r="K25" s="65"/>
      <c r="L25" s="65"/>
      <c r="M25" s="65">
        <v>1</v>
      </c>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10</v>
      </c>
      <c r="C26" s="88" t="s">
        <v>5394</v>
      </c>
      <c r="D26" s="36" t="s">
        <v>32</v>
      </c>
      <c r="E26" s="36" t="s">
        <v>5638</v>
      </c>
      <c r="F26" s="65">
        <v>1</v>
      </c>
      <c r="G26" s="65"/>
      <c r="H26" s="93">
        <f t="shared" si="7"/>
        <v>1</v>
      </c>
      <c r="I26" s="65">
        <v>1</v>
      </c>
      <c r="J26" s="65">
        <v>1</v>
      </c>
      <c r="K26" s="65"/>
      <c r="L26" s="65"/>
      <c r="M26" s="65">
        <v>1</v>
      </c>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10</v>
      </c>
      <c r="C27" s="88" t="s">
        <v>5394</v>
      </c>
      <c r="D27" s="36" t="s">
        <v>32</v>
      </c>
      <c r="E27" s="36" t="s">
        <v>5639</v>
      </c>
      <c r="F27" s="65">
        <v>1</v>
      </c>
      <c r="G27" s="65"/>
      <c r="H27" s="93">
        <f t="shared" si="7"/>
        <v>1</v>
      </c>
      <c r="I27" s="65">
        <v>2</v>
      </c>
      <c r="J27" s="65">
        <v>2</v>
      </c>
      <c r="K27" s="65"/>
      <c r="L27" s="65">
        <v>2</v>
      </c>
      <c r="M27" s="65"/>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10</v>
      </c>
      <c r="C28" s="88" t="s">
        <v>5394</v>
      </c>
      <c r="D28" s="36" t="s">
        <v>32</v>
      </c>
      <c r="E28" s="36" t="s">
        <v>5640</v>
      </c>
      <c r="F28" s="65">
        <v>1</v>
      </c>
      <c r="G28" s="65"/>
      <c r="H28" s="93">
        <f t="shared" si="7"/>
        <v>1</v>
      </c>
      <c r="I28" s="65">
        <v>50</v>
      </c>
      <c r="J28" s="65">
        <v>1</v>
      </c>
      <c r="K28" s="65"/>
      <c r="L28" s="65">
        <v>1</v>
      </c>
      <c r="M28" s="65"/>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10</v>
      </c>
      <c r="C29" s="88" t="s">
        <v>5394</v>
      </c>
      <c r="D29" s="36" t="s">
        <v>32</v>
      </c>
      <c r="E29" s="36" t="s">
        <v>5641</v>
      </c>
      <c r="F29" s="65">
        <v>1</v>
      </c>
      <c r="G29" s="65"/>
      <c r="H29" s="93">
        <f t="shared" si="7"/>
        <v>1</v>
      </c>
      <c r="I29" s="65">
        <v>4</v>
      </c>
      <c r="J29" s="65">
        <v>4</v>
      </c>
      <c r="K29" s="65"/>
      <c r="L29" s="65"/>
      <c r="M29" s="65">
        <v>4</v>
      </c>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10</v>
      </c>
      <c r="C30" s="88" t="s">
        <v>5394</v>
      </c>
      <c r="D30" s="36" t="s">
        <v>32</v>
      </c>
      <c r="E30" s="36" t="s">
        <v>5631</v>
      </c>
      <c r="F30" s="65">
        <v>1</v>
      </c>
      <c r="G30" s="65"/>
      <c r="H30" s="93">
        <f t="shared" si="7"/>
        <v>1</v>
      </c>
      <c r="I30" s="65">
        <v>32</v>
      </c>
      <c r="J30" s="65">
        <v>1</v>
      </c>
      <c r="K30" s="65"/>
      <c r="L30" s="65">
        <v>1</v>
      </c>
      <c r="M30" s="65"/>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10</v>
      </c>
      <c r="C31" s="88" t="s">
        <v>5394</v>
      </c>
      <c r="D31" s="36" t="s">
        <v>32</v>
      </c>
      <c r="E31" s="36" t="s">
        <v>4500</v>
      </c>
      <c r="F31" s="65">
        <v>1</v>
      </c>
      <c r="G31" s="65"/>
      <c r="H31" s="93">
        <f t="shared" si="7"/>
        <v>1</v>
      </c>
      <c r="I31" s="65">
        <v>777</v>
      </c>
      <c r="J31" s="65">
        <v>1</v>
      </c>
      <c r="K31" s="65"/>
      <c r="L31" s="65">
        <v>1</v>
      </c>
      <c r="M31" s="65"/>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10</v>
      </c>
      <c r="C32" s="88" t="s">
        <v>5394</v>
      </c>
      <c r="D32" s="36" t="s">
        <v>32</v>
      </c>
      <c r="E32" s="36" t="s">
        <v>4813</v>
      </c>
      <c r="F32" s="65">
        <v>1</v>
      </c>
      <c r="G32" s="65"/>
      <c r="H32" s="93">
        <f t="shared" si="7"/>
        <v>1</v>
      </c>
      <c r="I32" s="65">
        <v>16</v>
      </c>
      <c r="J32" s="65">
        <v>1</v>
      </c>
      <c r="K32" s="65"/>
      <c r="L32" s="65"/>
      <c r="M32" s="65"/>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10</v>
      </c>
      <c r="C33" s="88" t="s">
        <v>5394</v>
      </c>
      <c r="D33" s="36"/>
      <c r="E33" s="36"/>
      <c r="F33" s="65"/>
      <c r="G33" s="65"/>
      <c r="H33" s="93">
        <f t="shared" si="7"/>
        <v>0</v>
      </c>
      <c r="I33" s="65"/>
      <c r="J33" s="65"/>
      <c r="K33" s="65"/>
      <c r="L33" s="65"/>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10</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10</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10</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10</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10</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10</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10</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10</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10</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10</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10</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10</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10</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10</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10</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10</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10</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10</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10</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10</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10</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10</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10</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10</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10</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10</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10</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10</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10</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10</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10</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10</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10</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10</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10</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10</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10</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10</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10</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10</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10</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10</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10</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10</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10</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10</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10</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10</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10</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10</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10</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10</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10</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10</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10</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10</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10</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10</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10</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10</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10</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10</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10</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10</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10</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10</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10</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10</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10</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10</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10</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10</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10</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10</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10</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10</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10</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10</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10</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10</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10</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10</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10</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10</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10</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10</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10</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10</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10</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10</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10</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10</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10</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10</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10</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10</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10</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10</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10</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10</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10</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10</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10</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10</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10</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10</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10</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10</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10</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10</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10</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10</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10</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10</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10</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10</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10</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10</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10</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10</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10</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10</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10</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10</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10</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10</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10</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10</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10</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10</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10</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10</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10</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10</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10</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10</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10</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10</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10</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10</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10</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10</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10</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10</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10</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10</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10</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10</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10</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10</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10</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10</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10</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10</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10</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10</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10</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10</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10</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10</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10</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10</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10</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10</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10</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10</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10</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10</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10</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10</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10</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10</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10</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10</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10</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10</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10</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10</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10</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10</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10</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10</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10</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10</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10</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10</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10</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10</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10</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10</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10</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10</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10</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10</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10</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10</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10</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10</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10</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10</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10</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10</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10</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10</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10</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10</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10</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10</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10</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10</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10</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10</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10</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10</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10</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10</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10</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10</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10</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10</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10</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10</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10</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10</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10</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10</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10</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10</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10</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10</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10</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10</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10</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10</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10</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10</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10</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10</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10</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10</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10</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10</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10</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10</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10</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10</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10</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10</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10</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10</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10</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10</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10</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10</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10</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10</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10</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10</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10</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10</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10</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10</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10</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10</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10</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10</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10</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90" yWindow="602"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390" yWindow="602"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10</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10</v>
      </c>
      <c r="C3" s="31" t="s">
        <v>5391</v>
      </c>
      <c r="D3" s="35"/>
      <c r="E3" s="35"/>
      <c r="F3" s="35"/>
      <c r="G3" s="35"/>
      <c r="H3" s="66"/>
      <c r="I3" s="66"/>
      <c r="J3" s="94">
        <f t="shared" ref="J3:J66" si="6">SUM(H3:I3)</f>
        <v>0</v>
      </c>
      <c r="K3" s="66"/>
      <c r="L3" s="66"/>
      <c r="M3" s="66"/>
      <c r="N3" s="94">
        <f t="shared" si="0"/>
        <v>0</v>
      </c>
      <c r="O3" s="66"/>
      <c r="P3" s="66"/>
      <c r="Q3" s="79">
        <f t="shared" ref="Q3:Q66" si="7">IF(H3&gt;N3,"ERRO",0)</f>
        <v>0</v>
      </c>
      <c r="R3" s="80">
        <f t="shared" si="1"/>
        <v>0</v>
      </c>
      <c r="S3" s="79">
        <f t="shared" si="2"/>
        <v>0</v>
      </c>
      <c r="T3" s="79">
        <f t="shared" si="3"/>
        <v>0</v>
      </c>
      <c r="U3" s="79">
        <f t="shared" si="4"/>
        <v>0</v>
      </c>
      <c r="V3" s="79">
        <f t="shared" si="5"/>
        <v>0</v>
      </c>
      <c r="W3" s="80">
        <f t="shared" ref="W3:W66" si="8">IF(O3+P3&gt;K3,"VERIFICAR",0)</f>
        <v>0</v>
      </c>
      <c r="X3" s="111" t="str">
        <f>IF(AND(Q3=0,S3=0,T3=0,U3=0,V3=0), "NÃO", "SIM")</f>
        <v>NÃO</v>
      </c>
      <c r="Y3" s="106">
        <f t="shared" ref="Y3:Y66" si="9">IF(X3="NÃO",0,1)</f>
        <v>0</v>
      </c>
      <c r="Z3" s="107" t="s">
        <v>29</v>
      </c>
      <c r="AA3" s="107" t="s">
        <v>117</v>
      </c>
      <c r="AB3" s="107">
        <v>1200054</v>
      </c>
      <c r="AC3" s="107"/>
      <c r="AD3" s="47" t="s">
        <v>33</v>
      </c>
    </row>
    <row r="4" spans="1:33" s="32" customFormat="1" ht="19.5" customHeight="1" x14ac:dyDescent="0.25">
      <c r="A4" s="31" t="str">
        <f>Controles!$B$2</f>
        <v>RS</v>
      </c>
      <c r="B4" s="31">
        <f>Controles!$C$2</f>
        <v>10</v>
      </c>
      <c r="C4" s="31" t="s">
        <v>5391</v>
      </c>
      <c r="D4" s="35"/>
      <c r="E4" s="35"/>
      <c r="F4" s="35"/>
      <c r="G4" s="35"/>
      <c r="H4" s="66"/>
      <c r="I4" s="66"/>
      <c r="J4" s="94">
        <f t="shared" si="6"/>
        <v>0</v>
      </c>
      <c r="K4" s="66"/>
      <c r="L4" s="66"/>
      <c r="M4" s="66"/>
      <c r="N4" s="94">
        <f t="shared" si="0"/>
        <v>0</v>
      </c>
      <c r="O4" s="66"/>
      <c r="P4" s="66"/>
      <c r="Q4" s="79">
        <f t="shared" si="7"/>
        <v>0</v>
      </c>
      <c r="R4" s="80">
        <f t="shared" si="1"/>
        <v>0</v>
      </c>
      <c r="S4" s="79">
        <f t="shared" si="2"/>
        <v>0</v>
      </c>
      <c r="T4" s="79">
        <f t="shared" si="3"/>
        <v>0</v>
      </c>
      <c r="U4" s="79">
        <f t="shared" si="4"/>
        <v>0</v>
      </c>
      <c r="V4" s="79">
        <f t="shared" si="5"/>
        <v>0</v>
      </c>
      <c r="W4" s="80">
        <f t="shared" si="8"/>
        <v>0</v>
      </c>
      <c r="X4" s="111" t="str">
        <f>IF(AND(Q4=0,S4=0,T4=0,U4=0,V4=0), "NÃO", "SIM")</f>
        <v>NÃO</v>
      </c>
      <c r="Y4" s="106">
        <f t="shared" si="9"/>
        <v>0</v>
      </c>
      <c r="Z4" s="107" t="s">
        <v>29</v>
      </c>
      <c r="AA4" s="107" t="s">
        <v>143</v>
      </c>
      <c r="AB4" s="107">
        <v>1200104</v>
      </c>
      <c r="AC4" s="107"/>
      <c r="AD4" s="47" t="s">
        <v>38</v>
      </c>
    </row>
    <row r="5" spans="1:33" s="32" customFormat="1" ht="19.5" customHeight="1" x14ac:dyDescent="0.25">
      <c r="A5" s="31" t="str">
        <f>Controles!$B$2</f>
        <v>RS</v>
      </c>
      <c r="B5" s="31">
        <f>Controles!$C$2</f>
        <v>10</v>
      </c>
      <c r="C5" s="31" t="s">
        <v>5391</v>
      </c>
      <c r="D5" s="35"/>
      <c r="E5" s="35"/>
      <c r="F5" s="35"/>
      <c r="G5" s="35"/>
      <c r="H5" s="66"/>
      <c r="I5" s="66"/>
      <c r="J5" s="94">
        <f t="shared" si="6"/>
        <v>0</v>
      </c>
      <c r="K5" s="66"/>
      <c r="L5" s="66"/>
      <c r="M5" s="66"/>
      <c r="N5" s="94">
        <f t="shared" si="0"/>
        <v>0</v>
      </c>
      <c r="O5" s="66"/>
      <c r="P5" s="66"/>
      <c r="Q5" s="79">
        <f t="shared" si="7"/>
        <v>0</v>
      </c>
      <c r="R5" s="80">
        <f t="shared" si="1"/>
        <v>0</v>
      </c>
      <c r="S5" s="79">
        <f t="shared" si="2"/>
        <v>0</v>
      </c>
      <c r="T5" s="79">
        <f t="shared" si="3"/>
        <v>0</v>
      </c>
      <c r="U5" s="79">
        <f t="shared" si="4"/>
        <v>0</v>
      </c>
      <c r="V5" s="79">
        <f t="shared" si="5"/>
        <v>0</v>
      </c>
      <c r="W5" s="80">
        <f t="shared" si="8"/>
        <v>0</v>
      </c>
      <c r="X5" s="111" t="str">
        <f>IF(AND(Q5=0,S5=0,T5=0,U5=0,V5=0), "NÃO", "SIM")</f>
        <v>NÃO</v>
      </c>
      <c r="Y5" s="106">
        <f t="shared" si="9"/>
        <v>0</v>
      </c>
      <c r="Z5" s="107" t="s">
        <v>29</v>
      </c>
      <c r="AA5" s="107" t="s">
        <v>168</v>
      </c>
      <c r="AB5" s="107">
        <v>1200138</v>
      </c>
      <c r="AC5" s="107"/>
      <c r="AD5" s="47" t="s">
        <v>36</v>
      </c>
    </row>
    <row r="6" spans="1:33" s="32" customFormat="1" ht="19.5" customHeight="1" x14ac:dyDescent="0.25">
      <c r="A6" s="31" t="str">
        <f>Controles!$B$2</f>
        <v>RS</v>
      </c>
      <c r="B6" s="31">
        <f>Controles!$C$2</f>
        <v>10</v>
      </c>
      <c r="C6" s="31" t="s">
        <v>5391</v>
      </c>
      <c r="D6" s="35"/>
      <c r="E6" s="35"/>
      <c r="F6" s="35"/>
      <c r="G6" s="35"/>
      <c r="H6" s="66"/>
      <c r="I6" s="66"/>
      <c r="J6" s="94">
        <f t="shared" si="6"/>
        <v>0</v>
      </c>
      <c r="K6" s="66"/>
      <c r="L6" s="66"/>
      <c r="M6" s="66"/>
      <c r="N6" s="94">
        <f t="shared" si="0"/>
        <v>0</v>
      </c>
      <c r="O6" s="66"/>
      <c r="P6" s="66"/>
      <c r="Q6" s="79">
        <f t="shared" si="7"/>
        <v>0</v>
      </c>
      <c r="R6" s="80">
        <f t="shared" si="1"/>
        <v>0</v>
      </c>
      <c r="S6" s="79">
        <f t="shared" si="2"/>
        <v>0</v>
      </c>
      <c r="T6" s="79">
        <f t="shared" si="3"/>
        <v>0</v>
      </c>
      <c r="U6" s="79">
        <f t="shared" si="4"/>
        <v>0</v>
      </c>
      <c r="V6" s="79">
        <f t="shared" si="5"/>
        <v>0</v>
      </c>
      <c r="W6" s="80">
        <f t="shared" si="8"/>
        <v>0</v>
      </c>
      <c r="X6" s="111" t="str">
        <f t="shared" ref="X6:X69" si="10">IF(AND(Q6=0,S6=0,T6=0,U6=0,V6=0), "NÃO", "SIM")</f>
        <v>NÃO</v>
      </c>
      <c r="Y6" s="106">
        <f t="shared" si="9"/>
        <v>0</v>
      </c>
      <c r="Z6" s="107" t="s">
        <v>29</v>
      </c>
      <c r="AA6" s="107" t="s">
        <v>194</v>
      </c>
      <c r="AB6" s="107">
        <v>1200179</v>
      </c>
      <c r="AC6" s="107"/>
      <c r="AD6" s="47" t="s">
        <v>42</v>
      </c>
    </row>
    <row r="7" spans="1:33" s="32" customFormat="1" ht="19.5" customHeight="1" x14ac:dyDescent="0.25">
      <c r="A7" s="31" t="str">
        <f>Controles!$B$2</f>
        <v>RS</v>
      </c>
      <c r="B7" s="31">
        <f>Controles!$C$2</f>
        <v>10</v>
      </c>
      <c r="C7" s="31" t="s">
        <v>5391</v>
      </c>
      <c r="D7" s="35"/>
      <c r="E7" s="35"/>
      <c r="F7" s="35"/>
      <c r="G7" s="35"/>
      <c r="H7" s="66"/>
      <c r="I7" s="66"/>
      <c r="J7" s="94">
        <f t="shared" si="6"/>
        <v>0</v>
      </c>
      <c r="K7" s="66"/>
      <c r="L7" s="66"/>
      <c r="M7" s="66"/>
      <c r="N7" s="94">
        <f t="shared" si="0"/>
        <v>0</v>
      </c>
      <c r="O7" s="66"/>
      <c r="P7" s="66"/>
      <c r="Q7" s="79">
        <f t="shared" si="7"/>
        <v>0</v>
      </c>
      <c r="R7" s="80">
        <f t="shared" si="1"/>
        <v>0</v>
      </c>
      <c r="S7" s="79">
        <f t="shared" si="2"/>
        <v>0</v>
      </c>
      <c r="T7" s="79">
        <f t="shared" si="3"/>
        <v>0</v>
      </c>
      <c r="U7" s="79">
        <f t="shared" si="4"/>
        <v>0</v>
      </c>
      <c r="V7" s="79">
        <f t="shared" si="5"/>
        <v>0</v>
      </c>
      <c r="W7" s="80">
        <f t="shared" si="8"/>
        <v>0</v>
      </c>
      <c r="X7" s="111" t="str">
        <f t="shared" si="10"/>
        <v>NÃO</v>
      </c>
      <c r="Y7" s="106">
        <f t="shared" si="9"/>
        <v>0</v>
      </c>
      <c r="Z7" s="107" t="s">
        <v>29</v>
      </c>
      <c r="AA7" s="107" t="s">
        <v>220</v>
      </c>
      <c r="AB7" s="107">
        <v>1200203</v>
      </c>
      <c r="AC7" s="107"/>
      <c r="AD7" s="47" t="s">
        <v>46</v>
      </c>
    </row>
    <row r="8" spans="1:33" s="32" customFormat="1" ht="19.5" customHeight="1" x14ac:dyDescent="0.25">
      <c r="A8" s="31" t="str">
        <f>Controles!$B$2</f>
        <v>RS</v>
      </c>
      <c r="B8" s="31">
        <f>Controles!$C$2</f>
        <v>10</v>
      </c>
      <c r="C8" s="31" t="s">
        <v>5391</v>
      </c>
      <c r="D8" s="35"/>
      <c r="E8" s="35"/>
      <c r="F8" s="35"/>
      <c r="G8" s="35"/>
      <c r="H8" s="66"/>
      <c r="I8" s="66"/>
      <c r="J8" s="94">
        <f t="shared" si="6"/>
        <v>0</v>
      </c>
      <c r="K8" s="66"/>
      <c r="L8" s="66"/>
      <c r="M8" s="66"/>
      <c r="N8" s="94">
        <f t="shared" si="0"/>
        <v>0</v>
      </c>
      <c r="O8" s="66"/>
      <c r="P8" s="66"/>
      <c r="Q8" s="79">
        <f t="shared" si="7"/>
        <v>0</v>
      </c>
      <c r="R8" s="80">
        <f t="shared" si="1"/>
        <v>0</v>
      </c>
      <c r="S8" s="79">
        <f t="shared" si="2"/>
        <v>0</v>
      </c>
      <c r="T8" s="79">
        <f t="shared" si="3"/>
        <v>0</v>
      </c>
      <c r="U8" s="79">
        <f t="shared" si="4"/>
        <v>0</v>
      </c>
      <c r="V8" s="79">
        <f t="shared" si="5"/>
        <v>0</v>
      </c>
      <c r="W8" s="80">
        <f t="shared" si="8"/>
        <v>0</v>
      </c>
      <c r="X8" s="111" t="str">
        <f t="shared" si="10"/>
        <v>NÃO</v>
      </c>
      <c r="Y8" s="106">
        <f t="shared" si="9"/>
        <v>0</v>
      </c>
      <c r="Z8" s="107" t="s">
        <v>29</v>
      </c>
      <c r="AA8" s="107" t="s">
        <v>244</v>
      </c>
      <c r="AB8" s="107">
        <v>1200252</v>
      </c>
      <c r="AC8" s="107"/>
      <c r="AD8" s="47" t="s">
        <v>50</v>
      </c>
    </row>
    <row r="9" spans="1:33" s="32" customFormat="1" ht="19.5" customHeight="1" x14ac:dyDescent="0.25">
      <c r="A9" s="31" t="str">
        <f>Controles!$B$2</f>
        <v>RS</v>
      </c>
      <c r="B9" s="31">
        <f>Controles!$C$2</f>
        <v>10</v>
      </c>
      <c r="C9" s="31" t="s">
        <v>5391</v>
      </c>
      <c r="D9" s="35"/>
      <c r="E9" s="35"/>
      <c r="F9" s="35"/>
      <c r="G9" s="35"/>
      <c r="H9" s="66"/>
      <c r="I9" s="66"/>
      <c r="J9" s="94">
        <f t="shared" si="6"/>
        <v>0</v>
      </c>
      <c r="K9" s="66"/>
      <c r="L9" s="66"/>
      <c r="M9" s="66"/>
      <c r="N9" s="94">
        <f t="shared" si="0"/>
        <v>0</v>
      </c>
      <c r="O9" s="66"/>
      <c r="P9" s="66"/>
      <c r="Q9" s="79">
        <f t="shared" si="7"/>
        <v>0</v>
      </c>
      <c r="R9" s="80">
        <f t="shared" si="1"/>
        <v>0</v>
      </c>
      <c r="S9" s="79">
        <f t="shared" si="2"/>
        <v>0</v>
      </c>
      <c r="T9" s="79">
        <f t="shared" si="3"/>
        <v>0</v>
      </c>
      <c r="U9" s="79">
        <f t="shared" si="4"/>
        <v>0</v>
      </c>
      <c r="V9" s="79">
        <f t="shared" si="5"/>
        <v>0</v>
      </c>
      <c r="W9" s="80">
        <f t="shared" si="8"/>
        <v>0</v>
      </c>
      <c r="X9" s="111" t="str">
        <f t="shared" si="10"/>
        <v>NÃO</v>
      </c>
      <c r="Y9" s="106">
        <f t="shared" si="9"/>
        <v>0</v>
      </c>
      <c r="Z9" s="107" t="s">
        <v>29</v>
      </c>
      <c r="AA9" s="107" t="s">
        <v>269</v>
      </c>
      <c r="AB9" s="107">
        <v>1200302</v>
      </c>
      <c r="AC9" s="107"/>
      <c r="AD9" s="47" t="s">
        <v>54</v>
      </c>
    </row>
    <row r="10" spans="1:33" s="32" customFormat="1" ht="19.5" customHeight="1" x14ac:dyDescent="0.25">
      <c r="A10" s="31" t="str">
        <f>Controles!$B$2</f>
        <v>RS</v>
      </c>
      <c r="B10" s="31">
        <f>Controles!$C$2</f>
        <v>10</v>
      </c>
      <c r="C10" s="31" t="s">
        <v>5391</v>
      </c>
      <c r="D10" s="35"/>
      <c r="E10" s="35"/>
      <c r="F10" s="35"/>
      <c r="G10" s="35"/>
      <c r="H10" s="66"/>
      <c r="I10" s="66"/>
      <c r="J10" s="94">
        <f t="shared" si="6"/>
        <v>0</v>
      </c>
      <c r="K10" s="66"/>
      <c r="L10" s="66"/>
      <c r="M10" s="66"/>
      <c r="N10" s="94">
        <f t="shared" si="0"/>
        <v>0</v>
      </c>
      <c r="O10" s="66"/>
      <c r="P10" s="66"/>
      <c r="Q10" s="79">
        <f t="shared" si="7"/>
        <v>0</v>
      </c>
      <c r="R10" s="80">
        <f t="shared" si="1"/>
        <v>0</v>
      </c>
      <c r="S10" s="79">
        <f t="shared" si="2"/>
        <v>0</v>
      </c>
      <c r="T10" s="79">
        <f t="shared" si="3"/>
        <v>0</v>
      </c>
      <c r="U10" s="79">
        <f t="shared" si="4"/>
        <v>0</v>
      </c>
      <c r="V10" s="79">
        <f t="shared" si="5"/>
        <v>0</v>
      </c>
      <c r="W10" s="80">
        <f t="shared" si="8"/>
        <v>0</v>
      </c>
      <c r="X10" s="111" t="str">
        <f t="shared" si="10"/>
        <v>NÃO</v>
      </c>
      <c r="Y10" s="106">
        <f t="shared" si="9"/>
        <v>0</v>
      </c>
      <c r="Z10" s="107" t="s">
        <v>29</v>
      </c>
      <c r="AA10" s="107" t="s">
        <v>295</v>
      </c>
      <c r="AB10" s="107">
        <v>1200328</v>
      </c>
      <c r="AC10" s="107"/>
      <c r="AD10" s="47" t="s">
        <v>57</v>
      </c>
    </row>
    <row r="11" spans="1:33" s="32" customFormat="1" ht="19.5" customHeight="1" x14ac:dyDescent="0.25">
      <c r="A11" s="31" t="str">
        <f>Controles!$B$2</f>
        <v>RS</v>
      </c>
      <c r="B11" s="31">
        <f>Controles!$C$2</f>
        <v>10</v>
      </c>
      <c r="C11" s="31" t="s">
        <v>5391</v>
      </c>
      <c r="D11" s="35"/>
      <c r="E11" s="35"/>
      <c r="F11" s="35"/>
      <c r="G11" s="35"/>
      <c r="H11" s="66"/>
      <c r="I11" s="66"/>
      <c r="J11" s="94">
        <f t="shared" si="6"/>
        <v>0</v>
      </c>
      <c r="K11" s="66"/>
      <c r="L11" s="66"/>
      <c r="M11" s="66"/>
      <c r="N11" s="94">
        <f t="shared" si="0"/>
        <v>0</v>
      </c>
      <c r="O11" s="66"/>
      <c r="P11" s="66"/>
      <c r="Q11" s="79">
        <f t="shared" si="7"/>
        <v>0</v>
      </c>
      <c r="R11" s="80">
        <f t="shared" si="1"/>
        <v>0</v>
      </c>
      <c r="S11" s="79">
        <f t="shared" si="2"/>
        <v>0</v>
      </c>
      <c r="T11" s="79">
        <f t="shared" si="3"/>
        <v>0</v>
      </c>
      <c r="U11" s="79">
        <f t="shared" si="4"/>
        <v>0</v>
      </c>
      <c r="V11" s="79">
        <f t="shared" si="5"/>
        <v>0</v>
      </c>
      <c r="W11" s="80">
        <f t="shared" si="8"/>
        <v>0</v>
      </c>
      <c r="X11" s="111" t="str">
        <f t="shared" si="10"/>
        <v>NÃO</v>
      </c>
      <c r="Y11" s="106">
        <f t="shared" si="9"/>
        <v>0</v>
      </c>
      <c r="Z11" s="107" t="s">
        <v>29</v>
      </c>
      <c r="AA11" s="107" t="s">
        <v>321</v>
      </c>
      <c r="AB11" s="107">
        <v>1200336</v>
      </c>
      <c r="AC11" s="107"/>
      <c r="AD11" s="47" t="s">
        <v>59</v>
      </c>
    </row>
    <row r="12" spans="1:33" s="32" customFormat="1" ht="19.5" customHeight="1" x14ac:dyDescent="0.25">
      <c r="A12" s="31" t="str">
        <f>Controles!$B$2</f>
        <v>RS</v>
      </c>
      <c r="B12" s="31">
        <f>Controles!$C$2</f>
        <v>10</v>
      </c>
      <c r="C12" s="31" t="s">
        <v>5391</v>
      </c>
      <c r="D12" s="35"/>
      <c r="E12" s="35"/>
      <c r="F12" s="35"/>
      <c r="G12" s="35"/>
      <c r="H12" s="66"/>
      <c r="I12" s="66"/>
      <c r="J12" s="94">
        <f t="shared" si="6"/>
        <v>0</v>
      </c>
      <c r="K12" s="66"/>
      <c r="L12" s="66"/>
      <c r="M12" s="66"/>
      <c r="N12" s="94">
        <f t="shared" si="0"/>
        <v>0</v>
      </c>
      <c r="O12" s="66"/>
      <c r="P12" s="66"/>
      <c r="Q12" s="79">
        <f t="shared" si="7"/>
        <v>0</v>
      </c>
      <c r="R12" s="80">
        <f t="shared" si="1"/>
        <v>0</v>
      </c>
      <c r="S12" s="79">
        <f t="shared" si="2"/>
        <v>0</v>
      </c>
      <c r="T12" s="79">
        <f t="shared" si="3"/>
        <v>0</v>
      </c>
      <c r="U12" s="79">
        <f t="shared" si="4"/>
        <v>0</v>
      </c>
      <c r="V12" s="79">
        <f t="shared" si="5"/>
        <v>0</v>
      </c>
      <c r="W12" s="80">
        <f t="shared" si="8"/>
        <v>0</v>
      </c>
      <c r="X12" s="111" t="str">
        <f t="shared" si="10"/>
        <v>NÃO</v>
      </c>
      <c r="Y12" s="106">
        <f t="shared" si="9"/>
        <v>0</v>
      </c>
      <c r="Z12" s="107" t="s">
        <v>29</v>
      </c>
      <c r="AA12" s="107" t="s">
        <v>346</v>
      </c>
      <c r="AB12" s="107">
        <v>1200344</v>
      </c>
      <c r="AC12" s="107"/>
      <c r="AD12" s="47" t="s">
        <v>65</v>
      </c>
    </row>
    <row r="13" spans="1:33" s="32" customFormat="1" ht="19.5" customHeight="1" x14ac:dyDescent="0.25">
      <c r="A13" s="31" t="str">
        <f>Controles!$B$2</f>
        <v>RS</v>
      </c>
      <c r="B13" s="31">
        <f>Controles!$C$2</f>
        <v>10</v>
      </c>
      <c r="C13" s="31" t="s">
        <v>5391</v>
      </c>
      <c r="D13" s="35"/>
      <c r="E13" s="35"/>
      <c r="F13" s="35"/>
      <c r="G13" s="35"/>
      <c r="H13" s="66"/>
      <c r="I13" s="66"/>
      <c r="J13" s="94">
        <f t="shared" si="6"/>
        <v>0</v>
      </c>
      <c r="K13" s="66"/>
      <c r="L13" s="66"/>
      <c r="M13" s="66"/>
      <c r="N13" s="94">
        <f t="shared" si="0"/>
        <v>0</v>
      </c>
      <c r="O13" s="66"/>
      <c r="P13" s="66"/>
      <c r="Q13" s="79">
        <f t="shared" si="7"/>
        <v>0</v>
      </c>
      <c r="R13" s="80">
        <f t="shared" si="1"/>
        <v>0</v>
      </c>
      <c r="S13" s="79">
        <f t="shared" si="2"/>
        <v>0</v>
      </c>
      <c r="T13" s="79">
        <f t="shared" si="3"/>
        <v>0</v>
      </c>
      <c r="U13" s="79">
        <f t="shared" si="4"/>
        <v>0</v>
      </c>
      <c r="V13" s="79">
        <f t="shared" si="5"/>
        <v>0</v>
      </c>
      <c r="W13" s="80">
        <f t="shared" si="8"/>
        <v>0</v>
      </c>
      <c r="X13" s="111" t="str">
        <f t="shared" si="10"/>
        <v>NÃO</v>
      </c>
      <c r="Y13" s="106">
        <f t="shared" si="9"/>
        <v>0</v>
      </c>
      <c r="Z13" s="107" t="s">
        <v>29</v>
      </c>
      <c r="AA13" s="107" t="s">
        <v>370</v>
      </c>
      <c r="AB13" s="107">
        <v>1200351</v>
      </c>
      <c r="AC13" s="107"/>
      <c r="AD13" s="47" t="s">
        <v>63</v>
      </c>
    </row>
    <row r="14" spans="1:33" s="32" customFormat="1" ht="19.5" customHeight="1" x14ac:dyDescent="0.25">
      <c r="A14" s="31" t="str">
        <f>Controles!$B$2</f>
        <v>RS</v>
      </c>
      <c r="B14" s="31">
        <f>Controles!$C$2</f>
        <v>10</v>
      </c>
      <c r="C14" s="31" t="s">
        <v>5391</v>
      </c>
      <c r="D14" s="35"/>
      <c r="E14" s="35"/>
      <c r="F14" s="35"/>
      <c r="G14" s="35"/>
      <c r="H14" s="66"/>
      <c r="I14" s="66"/>
      <c r="J14" s="94">
        <f t="shared" si="6"/>
        <v>0</v>
      </c>
      <c r="K14" s="66"/>
      <c r="L14" s="66"/>
      <c r="M14" s="66"/>
      <c r="N14" s="94">
        <f t="shared" si="0"/>
        <v>0</v>
      </c>
      <c r="O14" s="66"/>
      <c r="P14" s="66"/>
      <c r="Q14" s="79">
        <f t="shared" si="7"/>
        <v>0</v>
      </c>
      <c r="R14" s="80">
        <f t="shared" si="1"/>
        <v>0</v>
      </c>
      <c r="S14" s="79">
        <f t="shared" si="2"/>
        <v>0</v>
      </c>
      <c r="T14" s="79">
        <f t="shared" si="3"/>
        <v>0</v>
      </c>
      <c r="U14" s="79">
        <f t="shared" si="4"/>
        <v>0</v>
      </c>
      <c r="V14" s="79">
        <f t="shared" si="5"/>
        <v>0</v>
      </c>
      <c r="W14" s="80">
        <f t="shared" si="8"/>
        <v>0</v>
      </c>
      <c r="X14" s="111" t="str">
        <f t="shared" si="10"/>
        <v>NÃO</v>
      </c>
      <c r="Y14" s="106">
        <f t="shared" si="9"/>
        <v>0</v>
      </c>
      <c r="Z14" s="107" t="s">
        <v>29</v>
      </c>
      <c r="AA14" s="107" t="s">
        <v>395</v>
      </c>
      <c r="AB14" s="107">
        <v>1200385</v>
      </c>
      <c r="AC14" s="107"/>
      <c r="AD14" s="47" t="s">
        <v>61</v>
      </c>
    </row>
    <row r="15" spans="1:33" s="32" customFormat="1" ht="19.5" customHeight="1" x14ac:dyDescent="0.25">
      <c r="A15" s="31" t="str">
        <f>Controles!$B$2</f>
        <v>RS</v>
      </c>
      <c r="B15" s="31">
        <f>Controles!$C$2</f>
        <v>10</v>
      </c>
      <c r="C15" s="31" t="s">
        <v>5391</v>
      </c>
      <c r="D15" s="35"/>
      <c r="E15" s="35"/>
      <c r="F15" s="35"/>
      <c r="G15" s="35"/>
      <c r="H15" s="66"/>
      <c r="I15" s="66"/>
      <c r="J15" s="94">
        <f t="shared" si="6"/>
        <v>0</v>
      </c>
      <c r="K15" s="66"/>
      <c r="L15" s="66"/>
      <c r="M15" s="66"/>
      <c r="N15" s="94">
        <f t="shared" si="0"/>
        <v>0</v>
      </c>
      <c r="O15" s="66"/>
      <c r="P15" s="66"/>
      <c r="Q15" s="79">
        <f t="shared" si="7"/>
        <v>0</v>
      </c>
      <c r="R15" s="80">
        <f t="shared" si="1"/>
        <v>0</v>
      </c>
      <c r="S15" s="79">
        <f t="shared" si="2"/>
        <v>0</v>
      </c>
      <c r="T15" s="79">
        <f t="shared" si="3"/>
        <v>0</v>
      </c>
      <c r="U15" s="79">
        <f t="shared" si="4"/>
        <v>0</v>
      </c>
      <c r="V15" s="79">
        <f t="shared" si="5"/>
        <v>0</v>
      </c>
      <c r="W15" s="80">
        <f t="shared" si="8"/>
        <v>0</v>
      </c>
      <c r="X15" s="111" t="str">
        <f t="shared" si="10"/>
        <v>NÃO</v>
      </c>
      <c r="Y15" s="106">
        <f t="shared" si="9"/>
        <v>0</v>
      </c>
      <c r="Z15" s="107" t="s">
        <v>29</v>
      </c>
      <c r="AA15" s="107" t="s">
        <v>420</v>
      </c>
      <c r="AB15" s="107">
        <v>1200807</v>
      </c>
      <c r="AC15" s="107"/>
      <c r="AD15" s="47" t="s">
        <v>67</v>
      </c>
    </row>
    <row r="16" spans="1:33" s="32" customFormat="1" ht="19.5" customHeight="1" x14ac:dyDescent="0.25">
      <c r="A16" s="31" t="str">
        <f>Controles!$B$2</f>
        <v>RS</v>
      </c>
      <c r="B16" s="31">
        <f>Controles!$C$2</f>
        <v>10</v>
      </c>
      <c r="C16" s="31" t="s">
        <v>5391</v>
      </c>
      <c r="D16" s="35"/>
      <c r="E16" s="35"/>
      <c r="F16" s="35"/>
      <c r="G16" s="35"/>
      <c r="H16" s="66"/>
      <c r="I16" s="66"/>
      <c r="J16" s="94">
        <f t="shared" si="6"/>
        <v>0</v>
      </c>
      <c r="K16" s="66"/>
      <c r="L16" s="66"/>
      <c r="M16" s="66"/>
      <c r="N16" s="94">
        <f t="shared" si="0"/>
        <v>0</v>
      </c>
      <c r="O16" s="66"/>
      <c r="P16" s="66"/>
      <c r="Q16" s="79">
        <f t="shared" si="7"/>
        <v>0</v>
      </c>
      <c r="R16" s="80">
        <f t="shared" si="1"/>
        <v>0</v>
      </c>
      <c r="S16" s="79">
        <f t="shared" si="2"/>
        <v>0</v>
      </c>
      <c r="T16" s="79">
        <f t="shared" si="3"/>
        <v>0</v>
      </c>
      <c r="U16" s="79">
        <f t="shared" si="4"/>
        <v>0</v>
      </c>
      <c r="V16" s="79">
        <f t="shared" si="5"/>
        <v>0</v>
      </c>
      <c r="W16" s="80">
        <f t="shared" si="8"/>
        <v>0</v>
      </c>
      <c r="X16" s="111" t="str">
        <f t="shared" si="10"/>
        <v>NÃO</v>
      </c>
      <c r="Y16" s="106">
        <f t="shared" si="9"/>
        <v>0</v>
      </c>
      <c r="Z16" s="107" t="s">
        <v>29</v>
      </c>
      <c r="AA16" s="107" t="s">
        <v>446</v>
      </c>
      <c r="AB16" s="107">
        <v>1200393</v>
      </c>
      <c r="AC16" s="107"/>
      <c r="AD16" s="47" t="s">
        <v>68</v>
      </c>
    </row>
    <row r="17" spans="1:30" s="32" customFormat="1" ht="19.5" customHeight="1" x14ac:dyDescent="0.25">
      <c r="A17" s="31" t="str">
        <f>Controles!$B$2</f>
        <v>RS</v>
      </c>
      <c r="B17" s="31">
        <f>Controles!$C$2</f>
        <v>10</v>
      </c>
      <c r="C17" s="31" t="s">
        <v>5391</v>
      </c>
      <c r="D17" s="35"/>
      <c r="E17" s="35"/>
      <c r="F17" s="35"/>
      <c r="G17" s="35"/>
      <c r="H17" s="66"/>
      <c r="I17" s="66"/>
      <c r="J17" s="94">
        <f t="shared" si="6"/>
        <v>0</v>
      </c>
      <c r="K17" s="66"/>
      <c r="L17" s="66"/>
      <c r="M17" s="66"/>
      <c r="N17" s="94">
        <f t="shared" si="0"/>
        <v>0</v>
      </c>
      <c r="O17" s="66"/>
      <c r="P17" s="66"/>
      <c r="Q17" s="79">
        <f t="shared" si="7"/>
        <v>0</v>
      </c>
      <c r="R17" s="80">
        <f t="shared" si="1"/>
        <v>0</v>
      </c>
      <c r="S17" s="79">
        <f t="shared" si="2"/>
        <v>0</v>
      </c>
      <c r="T17" s="79">
        <f t="shared" si="3"/>
        <v>0</v>
      </c>
      <c r="U17" s="79">
        <f t="shared" si="4"/>
        <v>0</v>
      </c>
      <c r="V17" s="79">
        <f t="shared" si="5"/>
        <v>0</v>
      </c>
      <c r="W17" s="80">
        <f t="shared" si="8"/>
        <v>0</v>
      </c>
      <c r="X17" s="111" t="str">
        <f t="shared" si="10"/>
        <v>NÃO</v>
      </c>
      <c r="Y17" s="106">
        <f t="shared" si="9"/>
        <v>0</v>
      </c>
      <c r="Z17" s="107" t="s">
        <v>29</v>
      </c>
      <c r="AA17" s="107" t="s">
        <v>471</v>
      </c>
      <c r="AB17" s="107">
        <v>1200401</v>
      </c>
      <c r="AC17" s="107"/>
      <c r="AD17" s="47" t="s">
        <v>73</v>
      </c>
    </row>
    <row r="18" spans="1:30" s="32" customFormat="1" ht="19.5" customHeight="1" x14ac:dyDescent="0.25">
      <c r="A18" s="31" t="str">
        <f>Controles!$B$2</f>
        <v>RS</v>
      </c>
      <c r="B18" s="31">
        <f>Controles!$C$2</f>
        <v>10</v>
      </c>
      <c r="C18" s="31" t="s">
        <v>5391</v>
      </c>
      <c r="D18" s="35"/>
      <c r="E18" s="35"/>
      <c r="F18" s="35"/>
      <c r="G18" s="35"/>
      <c r="H18" s="66"/>
      <c r="I18" s="66"/>
      <c r="J18" s="94">
        <f t="shared" si="6"/>
        <v>0</v>
      </c>
      <c r="K18" s="66"/>
      <c r="L18" s="66"/>
      <c r="M18" s="66"/>
      <c r="N18" s="94">
        <f t="shared" si="0"/>
        <v>0</v>
      </c>
      <c r="O18" s="66"/>
      <c r="P18" s="66"/>
      <c r="Q18" s="79">
        <f t="shared" si="7"/>
        <v>0</v>
      </c>
      <c r="R18" s="80">
        <f t="shared" si="1"/>
        <v>0</v>
      </c>
      <c r="S18" s="79">
        <f t="shared" si="2"/>
        <v>0</v>
      </c>
      <c r="T18" s="79">
        <f t="shared" si="3"/>
        <v>0</v>
      </c>
      <c r="U18" s="79">
        <f t="shared" si="4"/>
        <v>0</v>
      </c>
      <c r="V18" s="79">
        <f t="shared" si="5"/>
        <v>0</v>
      </c>
      <c r="W18" s="80">
        <f t="shared" si="8"/>
        <v>0</v>
      </c>
      <c r="X18" s="111" t="str">
        <f t="shared" si="10"/>
        <v>NÃO</v>
      </c>
      <c r="Y18" s="106">
        <f t="shared" si="9"/>
        <v>0</v>
      </c>
      <c r="Z18" s="107" t="s">
        <v>29</v>
      </c>
      <c r="AA18" s="107" t="s">
        <v>496</v>
      </c>
      <c r="AB18" s="107">
        <v>1200427</v>
      </c>
      <c r="AC18" s="107"/>
      <c r="AD18" s="47" t="s">
        <v>69</v>
      </c>
    </row>
    <row r="19" spans="1:30" s="32" customFormat="1" ht="19.5" customHeight="1" x14ac:dyDescent="0.25">
      <c r="A19" s="31" t="str">
        <f>Controles!$B$2</f>
        <v>RS</v>
      </c>
      <c r="B19" s="31">
        <f>Controles!$C$2</f>
        <v>10</v>
      </c>
      <c r="C19" s="31" t="s">
        <v>5391</v>
      </c>
      <c r="D19" s="35"/>
      <c r="E19" s="35"/>
      <c r="F19" s="35"/>
      <c r="G19" s="35"/>
      <c r="H19" s="66"/>
      <c r="I19" s="66"/>
      <c r="J19" s="94">
        <f t="shared" si="6"/>
        <v>0</v>
      </c>
      <c r="K19" s="66"/>
      <c r="L19" s="66"/>
      <c r="M19" s="66"/>
      <c r="N19" s="94">
        <f t="shared" si="0"/>
        <v>0</v>
      </c>
      <c r="O19" s="66"/>
      <c r="P19" s="66"/>
      <c r="Q19" s="79">
        <f t="shared" si="7"/>
        <v>0</v>
      </c>
      <c r="R19" s="80">
        <f t="shared" si="1"/>
        <v>0</v>
      </c>
      <c r="S19" s="79">
        <f t="shared" si="2"/>
        <v>0</v>
      </c>
      <c r="T19" s="79">
        <f t="shared" si="3"/>
        <v>0</v>
      </c>
      <c r="U19" s="79">
        <f t="shared" si="4"/>
        <v>0</v>
      </c>
      <c r="V19" s="79">
        <f t="shared" si="5"/>
        <v>0</v>
      </c>
      <c r="W19" s="80">
        <f t="shared" si="8"/>
        <v>0</v>
      </c>
      <c r="X19" s="111" t="str">
        <f t="shared" si="10"/>
        <v>NÃO</v>
      </c>
      <c r="Y19" s="106">
        <f t="shared" si="9"/>
        <v>0</v>
      </c>
      <c r="Z19" s="107" t="s">
        <v>29</v>
      </c>
      <c r="AA19" s="107" t="s">
        <v>520</v>
      </c>
      <c r="AB19" s="107">
        <v>1200435</v>
      </c>
      <c r="AC19" s="107"/>
      <c r="AD19" s="47" t="s">
        <v>71</v>
      </c>
    </row>
    <row r="20" spans="1:30" s="32" customFormat="1" ht="19.5" customHeight="1" x14ac:dyDescent="0.25">
      <c r="A20" s="31" t="str">
        <f>Controles!$B$2</f>
        <v>RS</v>
      </c>
      <c r="B20" s="31">
        <f>Controles!$C$2</f>
        <v>10</v>
      </c>
      <c r="C20" s="31" t="s">
        <v>5391</v>
      </c>
      <c r="D20" s="35"/>
      <c r="E20" s="35"/>
      <c r="F20" s="35"/>
      <c r="G20" s="35"/>
      <c r="H20" s="66"/>
      <c r="I20" s="66"/>
      <c r="J20" s="94">
        <f t="shared" si="6"/>
        <v>0</v>
      </c>
      <c r="K20" s="66"/>
      <c r="L20" s="66"/>
      <c r="M20" s="66"/>
      <c r="N20" s="94">
        <f t="shared" si="0"/>
        <v>0</v>
      </c>
      <c r="O20" s="66"/>
      <c r="P20" s="66"/>
      <c r="Q20" s="79">
        <f t="shared" si="7"/>
        <v>0</v>
      </c>
      <c r="R20" s="80">
        <f t="shared" si="1"/>
        <v>0</v>
      </c>
      <c r="S20" s="79">
        <f t="shared" si="2"/>
        <v>0</v>
      </c>
      <c r="T20" s="79">
        <f t="shared" si="3"/>
        <v>0</v>
      </c>
      <c r="U20" s="79">
        <f t="shared" si="4"/>
        <v>0</v>
      </c>
      <c r="V20" s="79">
        <f t="shared" si="5"/>
        <v>0</v>
      </c>
      <c r="W20" s="80">
        <f t="shared" si="8"/>
        <v>0</v>
      </c>
      <c r="X20" s="111" t="str">
        <f t="shared" si="10"/>
        <v>NÃO</v>
      </c>
      <c r="Y20" s="106">
        <f t="shared" si="9"/>
        <v>0</v>
      </c>
      <c r="Z20" s="107" t="s">
        <v>29</v>
      </c>
      <c r="AA20" s="107" t="s">
        <v>543</v>
      </c>
      <c r="AB20" s="107">
        <v>1200500</v>
      </c>
      <c r="AC20" s="107"/>
      <c r="AD20" s="47" t="s">
        <v>74</v>
      </c>
    </row>
    <row r="21" spans="1:30" s="32" customFormat="1" ht="19.5" customHeight="1" x14ac:dyDescent="0.25">
      <c r="A21" s="31" t="str">
        <f>Controles!$B$2</f>
        <v>RS</v>
      </c>
      <c r="B21" s="31">
        <f>Controles!$C$2</f>
        <v>10</v>
      </c>
      <c r="C21" s="31" t="s">
        <v>5391</v>
      </c>
      <c r="D21" s="35"/>
      <c r="E21" s="35"/>
      <c r="F21" s="35"/>
      <c r="G21" s="35"/>
      <c r="H21" s="66"/>
      <c r="I21" s="66"/>
      <c r="J21" s="94">
        <f t="shared" si="6"/>
        <v>0</v>
      </c>
      <c r="K21" s="66"/>
      <c r="L21" s="66"/>
      <c r="M21" s="66"/>
      <c r="N21" s="94">
        <f t="shared" si="0"/>
        <v>0</v>
      </c>
      <c r="O21" s="66"/>
      <c r="P21" s="66"/>
      <c r="Q21" s="79">
        <f t="shared" si="7"/>
        <v>0</v>
      </c>
      <c r="R21" s="80">
        <f t="shared" si="1"/>
        <v>0</v>
      </c>
      <c r="S21" s="79">
        <f t="shared" si="2"/>
        <v>0</v>
      </c>
      <c r="T21" s="79">
        <f t="shared" si="3"/>
        <v>0</v>
      </c>
      <c r="U21" s="79">
        <f t="shared" si="4"/>
        <v>0</v>
      </c>
      <c r="V21" s="79">
        <f t="shared" si="5"/>
        <v>0</v>
      </c>
      <c r="W21" s="80">
        <f t="shared" si="8"/>
        <v>0</v>
      </c>
      <c r="X21" s="111" t="str">
        <f t="shared" si="10"/>
        <v>NÃO</v>
      </c>
      <c r="Y21" s="106">
        <f t="shared" si="9"/>
        <v>0</v>
      </c>
      <c r="Z21" s="107" t="s">
        <v>29</v>
      </c>
      <c r="AA21" s="107" t="s">
        <v>566</v>
      </c>
      <c r="AB21" s="107">
        <v>1200450</v>
      </c>
      <c r="AC21" s="107"/>
      <c r="AD21" s="47" t="s">
        <v>75</v>
      </c>
    </row>
    <row r="22" spans="1:30" s="32" customFormat="1" ht="19.5" customHeight="1" x14ac:dyDescent="0.25">
      <c r="A22" s="31" t="str">
        <f>Controles!$B$2</f>
        <v>RS</v>
      </c>
      <c r="B22" s="31">
        <f>Controles!$C$2</f>
        <v>10</v>
      </c>
      <c r="C22" s="31" t="s">
        <v>5391</v>
      </c>
      <c r="D22" s="35"/>
      <c r="E22" s="35"/>
      <c r="F22" s="35"/>
      <c r="G22" s="35"/>
      <c r="H22" s="66"/>
      <c r="I22" s="66"/>
      <c r="J22" s="94">
        <f t="shared" si="6"/>
        <v>0</v>
      </c>
      <c r="K22" s="66"/>
      <c r="L22" s="66"/>
      <c r="M22" s="66"/>
      <c r="N22" s="94">
        <f t="shared" si="0"/>
        <v>0</v>
      </c>
      <c r="O22" s="66"/>
      <c r="P22" s="66"/>
      <c r="Q22" s="79">
        <f t="shared" si="7"/>
        <v>0</v>
      </c>
      <c r="R22" s="80">
        <f t="shared" si="1"/>
        <v>0</v>
      </c>
      <c r="S22" s="79">
        <f t="shared" si="2"/>
        <v>0</v>
      </c>
      <c r="T22" s="79">
        <f t="shared" si="3"/>
        <v>0</v>
      </c>
      <c r="U22" s="79">
        <f t="shared" si="4"/>
        <v>0</v>
      </c>
      <c r="V22" s="79">
        <f t="shared" si="5"/>
        <v>0</v>
      </c>
      <c r="W22" s="80">
        <f t="shared" si="8"/>
        <v>0</v>
      </c>
      <c r="X22" s="111" t="str">
        <f t="shared" si="10"/>
        <v>NÃO</v>
      </c>
      <c r="Y22" s="106">
        <f t="shared" si="9"/>
        <v>0</v>
      </c>
      <c r="Z22" s="107" t="s">
        <v>29</v>
      </c>
      <c r="AA22" s="107" t="s">
        <v>589</v>
      </c>
      <c r="AB22" s="107">
        <v>1200609</v>
      </c>
      <c r="AC22" s="107"/>
      <c r="AD22" s="47" t="s">
        <v>79</v>
      </c>
    </row>
    <row r="23" spans="1:30" s="32" customFormat="1" ht="19.5" customHeight="1" x14ac:dyDescent="0.25">
      <c r="A23" s="31" t="str">
        <f>Controles!$B$2</f>
        <v>RS</v>
      </c>
      <c r="B23" s="31">
        <f>Controles!$C$2</f>
        <v>10</v>
      </c>
      <c r="C23" s="31" t="s">
        <v>5391</v>
      </c>
      <c r="D23" s="35"/>
      <c r="E23" s="35"/>
      <c r="F23" s="35"/>
      <c r="G23" s="35"/>
      <c r="H23" s="66"/>
      <c r="I23" s="66"/>
      <c r="J23" s="94">
        <f t="shared" si="6"/>
        <v>0</v>
      </c>
      <c r="K23" s="66"/>
      <c r="L23" s="66"/>
      <c r="M23" s="66"/>
      <c r="N23" s="94">
        <f t="shared" si="0"/>
        <v>0</v>
      </c>
      <c r="O23" s="66"/>
      <c r="P23" s="66"/>
      <c r="Q23" s="79">
        <f t="shared" si="7"/>
        <v>0</v>
      </c>
      <c r="R23" s="80">
        <f t="shared" si="1"/>
        <v>0</v>
      </c>
      <c r="S23" s="79">
        <f t="shared" si="2"/>
        <v>0</v>
      </c>
      <c r="T23" s="79">
        <f t="shared" si="3"/>
        <v>0</v>
      </c>
      <c r="U23" s="79">
        <f t="shared" si="4"/>
        <v>0</v>
      </c>
      <c r="V23" s="79">
        <f t="shared" si="5"/>
        <v>0</v>
      </c>
      <c r="W23" s="80">
        <f t="shared" si="8"/>
        <v>0</v>
      </c>
      <c r="X23" s="111" t="str">
        <f t="shared" si="10"/>
        <v>NÃO</v>
      </c>
      <c r="Y23" s="106">
        <f t="shared" si="9"/>
        <v>0</v>
      </c>
      <c r="Z23" s="107" t="s">
        <v>29</v>
      </c>
      <c r="AA23" s="107" t="s">
        <v>612</v>
      </c>
      <c r="AB23" s="107">
        <v>1200708</v>
      </c>
      <c r="AC23" s="107"/>
      <c r="AD23" s="47" t="s">
        <v>76</v>
      </c>
    </row>
    <row r="24" spans="1:30" s="32" customFormat="1" ht="19.5" customHeight="1" x14ac:dyDescent="0.25">
      <c r="A24" s="31" t="str">
        <f>Controles!$B$2</f>
        <v>RS</v>
      </c>
      <c r="B24" s="31">
        <f>Controles!$C$2</f>
        <v>10</v>
      </c>
      <c r="C24" s="31" t="s">
        <v>5391</v>
      </c>
      <c r="D24" s="35"/>
      <c r="E24" s="35"/>
      <c r="F24" s="35"/>
      <c r="G24" s="35"/>
      <c r="H24" s="66"/>
      <c r="I24" s="66"/>
      <c r="J24" s="94">
        <f t="shared" si="6"/>
        <v>0</v>
      </c>
      <c r="K24" s="66"/>
      <c r="L24" s="66"/>
      <c r="M24" s="66"/>
      <c r="N24" s="94">
        <f t="shared" si="0"/>
        <v>0</v>
      </c>
      <c r="O24" s="66"/>
      <c r="P24" s="66"/>
      <c r="Q24" s="79">
        <f t="shared" si="7"/>
        <v>0</v>
      </c>
      <c r="R24" s="80">
        <f t="shared" si="1"/>
        <v>0</v>
      </c>
      <c r="S24" s="79">
        <f t="shared" si="2"/>
        <v>0</v>
      </c>
      <c r="T24" s="79">
        <f t="shared" si="3"/>
        <v>0</v>
      </c>
      <c r="U24" s="79">
        <f t="shared" si="4"/>
        <v>0</v>
      </c>
      <c r="V24" s="79">
        <f t="shared" si="5"/>
        <v>0</v>
      </c>
      <c r="W24" s="80">
        <f t="shared" si="8"/>
        <v>0</v>
      </c>
      <c r="X24" s="111" t="str">
        <f t="shared" si="10"/>
        <v>NÃO</v>
      </c>
      <c r="Y24" s="106">
        <f t="shared" si="9"/>
        <v>0</v>
      </c>
      <c r="Z24" s="107" t="s">
        <v>33</v>
      </c>
      <c r="AA24" s="107" t="s">
        <v>92</v>
      </c>
      <c r="AB24" s="107">
        <v>2700102</v>
      </c>
      <c r="AC24" s="107"/>
      <c r="AD24" s="47" t="s">
        <v>77</v>
      </c>
    </row>
    <row r="25" spans="1:30" s="32" customFormat="1" ht="19.5" customHeight="1" x14ac:dyDescent="0.25">
      <c r="A25" s="31" t="str">
        <f>Controles!$B$2</f>
        <v>RS</v>
      </c>
      <c r="B25" s="31">
        <f>Controles!$C$2</f>
        <v>10</v>
      </c>
      <c r="C25" s="31" t="s">
        <v>5391</v>
      </c>
      <c r="D25" s="35"/>
      <c r="E25" s="35"/>
      <c r="F25" s="35"/>
      <c r="G25" s="35"/>
      <c r="H25" s="66"/>
      <c r="I25" s="66"/>
      <c r="J25" s="94">
        <f t="shared" si="6"/>
        <v>0</v>
      </c>
      <c r="K25" s="66"/>
      <c r="L25" s="66"/>
      <c r="M25" s="66"/>
      <c r="N25" s="94">
        <f t="shared" si="0"/>
        <v>0</v>
      </c>
      <c r="O25" s="66"/>
      <c r="P25" s="66"/>
      <c r="Q25" s="79">
        <f t="shared" si="7"/>
        <v>0</v>
      </c>
      <c r="R25" s="80">
        <f t="shared" si="1"/>
        <v>0</v>
      </c>
      <c r="S25" s="79">
        <f t="shared" si="2"/>
        <v>0</v>
      </c>
      <c r="T25" s="79">
        <f t="shared" si="3"/>
        <v>0</v>
      </c>
      <c r="U25" s="79">
        <f t="shared" si="4"/>
        <v>0</v>
      </c>
      <c r="V25" s="79">
        <f t="shared" si="5"/>
        <v>0</v>
      </c>
      <c r="W25" s="80">
        <f t="shared" si="8"/>
        <v>0</v>
      </c>
      <c r="X25" s="111" t="str">
        <f t="shared" si="10"/>
        <v>NÃO</v>
      </c>
      <c r="Y25" s="106">
        <f t="shared" si="9"/>
        <v>0</v>
      </c>
      <c r="Z25" s="107" t="s">
        <v>33</v>
      </c>
      <c r="AA25" s="107" t="s">
        <v>118</v>
      </c>
      <c r="AB25" s="107">
        <v>2700201</v>
      </c>
      <c r="AC25" s="107"/>
      <c r="AD25" s="47" t="s">
        <v>81</v>
      </c>
    </row>
    <row r="26" spans="1:30" s="32" customFormat="1" ht="19.5" customHeight="1" x14ac:dyDescent="0.25">
      <c r="A26" s="31" t="str">
        <f>Controles!$B$2</f>
        <v>RS</v>
      </c>
      <c r="B26" s="31">
        <f>Controles!$C$2</f>
        <v>10</v>
      </c>
      <c r="C26" s="31" t="s">
        <v>5391</v>
      </c>
      <c r="D26" s="35"/>
      <c r="E26" s="35"/>
      <c r="F26" s="35"/>
      <c r="G26" s="35"/>
      <c r="H26" s="66"/>
      <c r="I26" s="66"/>
      <c r="J26" s="94">
        <f t="shared" si="6"/>
        <v>0</v>
      </c>
      <c r="K26" s="66"/>
      <c r="L26" s="66"/>
      <c r="M26" s="66"/>
      <c r="N26" s="94">
        <f t="shared" si="0"/>
        <v>0</v>
      </c>
      <c r="O26" s="66"/>
      <c r="P26" s="66"/>
      <c r="Q26" s="79">
        <f t="shared" si="7"/>
        <v>0</v>
      </c>
      <c r="R26" s="80">
        <f t="shared" si="1"/>
        <v>0</v>
      </c>
      <c r="S26" s="79">
        <f t="shared" si="2"/>
        <v>0</v>
      </c>
      <c r="T26" s="79">
        <f t="shared" si="3"/>
        <v>0</v>
      </c>
      <c r="U26" s="79">
        <f t="shared" si="4"/>
        <v>0</v>
      </c>
      <c r="V26" s="79">
        <f t="shared" si="5"/>
        <v>0</v>
      </c>
      <c r="W26" s="80">
        <f t="shared" si="8"/>
        <v>0</v>
      </c>
      <c r="X26" s="111" t="str">
        <f t="shared" si="10"/>
        <v>NÃO</v>
      </c>
      <c r="Y26" s="106">
        <f t="shared" si="9"/>
        <v>0</v>
      </c>
      <c r="Z26" s="107" t="s">
        <v>33</v>
      </c>
      <c r="AA26" s="107" t="s">
        <v>144</v>
      </c>
      <c r="AB26" s="107">
        <v>2700300</v>
      </c>
      <c r="AC26" s="107"/>
      <c r="AD26" s="47" t="s">
        <v>85</v>
      </c>
    </row>
    <row r="27" spans="1:30" s="32" customFormat="1" ht="19.5" customHeight="1" x14ac:dyDescent="0.25">
      <c r="A27" s="31" t="str">
        <f>Controles!$B$2</f>
        <v>RS</v>
      </c>
      <c r="B27" s="31">
        <f>Controles!$C$2</f>
        <v>10</v>
      </c>
      <c r="C27" s="31" t="s">
        <v>5391</v>
      </c>
      <c r="D27" s="35"/>
      <c r="E27" s="35"/>
      <c r="F27" s="35"/>
      <c r="G27" s="35"/>
      <c r="H27" s="66"/>
      <c r="I27" s="66"/>
      <c r="J27" s="94">
        <f t="shared" si="6"/>
        <v>0</v>
      </c>
      <c r="K27" s="66"/>
      <c r="L27" s="66"/>
      <c r="M27" s="66"/>
      <c r="N27" s="94">
        <f t="shared" si="0"/>
        <v>0</v>
      </c>
      <c r="O27" s="66"/>
      <c r="P27" s="66"/>
      <c r="Q27" s="79">
        <f t="shared" si="7"/>
        <v>0</v>
      </c>
      <c r="R27" s="80">
        <f t="shared" si="1"/>
        <v>0</v>
      </c>
      <c r="S27" s="79">
        <f t="shared" si="2"/>
        <v>0</v>
      </c>
      <c r="T27" s="79">
        <f t="shared" si="3"/>
        <v>0</v>
      </c>
      <c r="U27" s="79">
        <f t="shared" si="4"/>
        <v>0</v>
      </c>
      <c r="V27" s="79">
        <f t="shared" si="5"/>
        <v>0</v>
      </c>
      <c r="W27" s="80">
        <f t="shared" si="8"/>
        <v>0</v>
      </c>
      <c r="X27" s="111" t="str">
        <f t="shared" si="10"/>
        <v>NÃO</v>
      </c>
      <c r="Y27" s="106">
        <f t="shared" si="9"/>
        <v>0</v>
      </c>
      <c r="Z27" s="107" t="s">
        <v>33</v>
      </c>
      <c r="AA27" s="107" t="s">
        <v>169</v>
      </c>
      <c r="AB27" s="107">
        <v>2700409</v>
      </c>
      <c r="AC27" s="107"/>
      <c r="AD27" s="47" t="s">
        <v>83</v>
      </c>
    </row>
    <row r="28" spans="1:30" s="32" customFormat="1" ht="19.5" customHeight="1" x14ac:dyDescent="0.25">
      <c r="A28" s="31" t="str">
        <f>Controles!$B$2</f>
        <v>RS</v>
      </c>
      <c r="B28" s="31">
        <f>Controles!$C$2</f>
        <v>10</v>
      </c>
      <c r="C28" s="31" t="s">
        <v>5391</v>
      </c>
      <c r="D28" s="35"/>
      <c r="E28" s="35"/>
      <c r="F28" s="35"/>
      <c r="G28" s="35"/>
      <c r="H28" s="66"/>
      <c r="I28" s="66"/>
      <c r="J28" s="94">
        <f t="shared" si="6"/>
        <v>0</v>
      </c>
      <c r="K28" s="66"/>
      <c r="L28" s="66"/>
      <c r="M28" s="66"/>
      <c r="N28" s="94">
        <f t="shared" si="0"/>
        <v>0</v>
      </c>
      <c r="O28" s="66"/>
      <c r="P28" s="66"/>
      <c r="Q28" s="79">
        <f t="shared" si="7"/>
        <v>0</v>
      </c>
      <c r="R28" s="80">
        <f t="shared" si="1"/>
        <v>0</v>
      </c>
      <c r="S28" s="79">
        <f t="shared" si="2"/>
        <v>0</v>
      </c>
      <c r="T28" s="79">
        <f t="shared" si="3"/>
        <v>0</v>
      </c>
      <c r="U28" s="79">
        <f t="shared" si="4"/>
        <v>0</v>
      </c>
      <c r="V28" s="79">
        <f t="shared" si="5"/>
        <v>0</v>
      </c>
      <c r="W28" s="80">
        <f t="shared" si="8"/>
        <v>0</v>
      </c>
      <c r="X28" s="111" t="str">
        <f t="shared" si="10"/>
        <v>NÃO</v>
      </c>
      <c r="Y28" s="106">
        <f t="shared" si="9"/>
        <v>0</v>
      </c>
      <c r="Z28" s="107" t="s">
        <v>33</v>
      </c>
      <c r="AA28" s="107" t="s">
        <v>195</v>
      </c>
      <c r="AB28" s="107">
        <v>2700508</v>
      </c>
      <c r="AC28" s="107"/>
      <c r="AD28" s="47" t="s">
        <v>87</v>
      </c>
    </row>
    <row r="29" spans="1:30" s="32" customFormat="1" ht="19.5" customHeight="1" x14ac:dyDescent="0.25">
      <c r="A29" s="31" t="str">
        <f>Controles!$B$2</f>
        <v>RS</v>
      </c>
      <c r="B29" s="31">
        <f>Controles!$C$2</f>
        <v>10</v>
      </c>
      <c r="C29" s="31" t="s">
        <v>5391</v>
      </c>
      <c r="D29" s="35"/>
      <c r="E29" s="35"/>
      <c r="F29" s="35"/>
      <c r="G29" s="35"/>
      <c r="H29" s="66"/>
      <c r="I29" s="66"/>
      <c r="J29" s="94">
        <f t="shared" si="6"/>
        <v>0</v>
      </c>
      <c r="K29" s="66"/>
      <c r="L29" s="66"/>
      <c r="M29" s="66"/>
      <c r="N29" s="94">
        <f t="shared" si="0"/>
        <v>0</v>
      </c>
      <c r="O29" s="66"/>
      <c r="P29" s="66"/>
      <c r="Q29" s="79">
        <f t="shared" si="7"/>
        <v>0</v>
      </c>
      <c r="R29" s="80">
        <f t="shared" si="1"/>
        <v>0</v>
      </c>
      <c r="S29" s="79">
        <f t="shared" si="2"/>
        <v>0</v>
      </c>
      <c r="T29" s="79">
        <f t="shared" si="3"/>
        <v>0</v>
      </c>
      <c r="U29" s="79">
        <f t="shared" si="4"/>
        <v>0</v>
      </c>
      <c r="V29" s="79">
        <f t="shared" si="5"/>
        <v>0</v>
      </c>
      <c r="W29" s="80">
        <f t="shared" si="8"/>
        <v>0</v>
      </c>
      <c r="X29" s="111" t="str">
        <f t="shared" si="10"/>
        <v>NÃO</v>
      </c>
      <c r="Y29" s="106">
        <f t="shared" si="9"/>
        <v>0</v>
      </c>
      <c r="Z29" s="107" t="s">
        <v>33</v>
      </c>
      <c r="AA29" s="107" t="s">
        <v>221</v>
      </c>
      <c r="AB29" s="107">
        <v>2700607</v>
      </c>
      <c r="AC29" s="107"/>
      <c r="AD29" s="107"/>
    </row>
    <row r="30" spans="1:30" s="32" customFormat="1" ht="19.5" customHeight="1" x14ac:dyDescent="0.25">
      <c r="A30" s="31" t="str">
        <f>Controles!$B$2</f>
        <v>RS</v>
      </c>
      <c r="B30" s="31">
        <f>Controles!$C$2</f>
        <v>10</v>
      </c>
      <c r="C30" s="31" t="s">
        <v>5391</v>
      </c>
      <c r="D30" s="35"/>
      <c r="E30" s="35"/>
      <c r="F30" s="35"/>
      <c r="G30" s="35"/>
      <c r="H30" s="66"/>
      <c r="I30" s="66"/>
      <c r="J30" s="94">
        <f t="shared" si="6"/>
        <v>0</v>
      </c>
      <c r="K30" s="66"/>
      <c r="L30" s="66"/>
      <c r="M30" s="66"/>
      <c r="N30" s="94">
        <f t="shared" si="0"/>
        <v>0</v>
      </c>
      <c r="O30" s="66"/>
      <c r="P30" s="66"/>
      <c r="Q30" s="79">
        <f t="shared" si="7"/>
        <v>0</v>
      </c>
      <c r="R30" s="80">
        <f t="shared" si="1"/>
        <v>0</v>
      </c>
      <c r="S30" s="79">
        <f t="shared" si="2"/>
        <v>0</v>
      </c>
      <c r="T30" s="79">
        <f t="shared" si="3"/>
        <v>0</v>
      </c>
      <c r="U30" s="79">
        <f t="shared" si="4"/>
        <v>0</v>
      </c>
      <c r="V30" s="79">
        <f t="shared" si="5"/>
        <v>0</v>
      </c>
      <c r="W30" s="80">
        <f t="shared" si="8"/>
        <v>0</v>
      </c>
      <c r="X30" s="111" t="str">
        <f t="shared" si="10"/>
        <v>NÃO</v>
      </c>
      <c r="Y30" s="106">
        <f t="shared" si="9"/>
        <v>0</v>
      </c>
      <c r="Z30" s="107" t="s">
        <v>33</v>
      </c>
      <c r="AA30" s="107" t="s">
        <v>245</v>
      </c>
      <c r="AB30" s="107">
        <v>2700706</v>
      </c>
      <c r="AC30" s="107"/>
      <c r="AD30" s="107"/>
    </row>
    <row r="31" spans="1:30" s="32" customFormat="1" ht="19.5" customHeight="1" x14ac:dyDescent="0.25">
      <c r="A31" s="31" t="str">
        <f>Controles!$B$2</f>
        <v>RS</v>
      </c>
      <c r="B31" s="31">
        <f>Controles!$C$2</f>
        <v>10</v>
      </c>
      <c r="C31" s="31" t="s">
        <v>5391</v>
      </c>
      <c r="D31" s="35"/>
      <c r="E31" s="35"/>
      <c r="F31" s="35"/>
      <c r="G31" s="35"/>
      <c r="H31" s="66"/>
      <c r="I31" s="66"/>
      <c r="J31" s="94">
        <f t="shared" si="6"/>
        <v>0</v>
      </c>
      <c r="K31" s="66"/>
      <c r="L31" s="66"/>
      <c r="M31" s="66"/>
      <c r="N31" s="94">
        <f t="shared" si="0"/>
        <v>0</v>
      </c>
      <c r="O31" s="66"/>
      <c r="P31" s="66"/>
      <c r="Q31" s="79">
        <f t="shared" si="7"/>
        <v>0</v>
      </c>
      <c r="R31" s="80">
        <f t="shared" si="1"/>
        <v>0</v>
      </c>
      <c r="S31" s="79">
        <f t="shared" si="2"/>
        <v>0</v>
      </c>
      <c r="T31" s="79">
        <f t="shared" si="3"/>
        <v>0</v>
      </c>
      <c r="U31" s="79">
        <f t="shared" si="4"/>
        <v>0</v>
      </c>
      <c r="V31" s="79">
        <f t="shared" si="5"/>
        <v>0</v>
      </c>
      <c r="W31" s="80">
        <f t="shared" si="8"/>
        <v>0</v>
      </c>
      <c r="X31" s="111" t="str">
        <f t="shared" si="10"/>
        <v>NÃO</v>
      </c>
      <c r="Y31" s="106">
        <f t="shared" si="9"/>
        <v>0</v>
      </c>
      <c r="Z31" s="107" t="s">
        <v>33</v>
      </c>
      <c r="AA31" s="107" t="s">
        <v>270</v>
      </c>
      <c r="AB31" s="107">
        <v>2700805</v>
      </c>
      <c r="AC31" s="107"/>
      <c r="AD31" s="107"/>
    </row>
    <row r="32" spans="1:30" s="32" customFormat="1" ht="19.5" customHeight="1" x14ac:dyDescent="0.25">
      <c r="A32" s="31" t="str">
        <f>Controles!$B$2</f>
        <v>RS</v>
      </c>
      <c r="B32" s="31">
        <f>Controles!$C$2</f>
        <v>10</v>
      </c>
      <c r="C32" s="31" t="s">
        <v>5391</v>
      </c>
      <c r="D32" s="35"/>
      <c r="E32" s="35"/>
      <c r="F32" s="35"/>
      <c r="G32" s="35"/>
      <c r="H32" s="66"/>
      <c r="I32" s="66"/>
      <c r="J32" s="94">
        <f t="shared" si="6"/>
        <v>0</v>
      </c>
      <c r="K32" s="66"/>
      <c r="L32" s="66"/>
      <c r="M32" s="66"/>
      <c r="N32" s="94">
        <f t="shared" si="0"/>
        <v>0</v>
      </c>
      <c r="O32" s="66"/>
      <c r="P32" s="66"/>
      <c r="Q32" s="79">
        <f t="shared" si="7"/>
        <v>0</v>
      </c>
      <c r="R32" s="80">
        <f t="shared" si="1"/>
        <v>0</v>
      </c>
      <c r="S32" s="79">
        <f t="shared" si="2"/>
        <v>0</v>
      </c>
      <c r="T32" s="79">
        <f t="shared" si="3"/>
        <v>0</v>
      </c>
      <c r="U32" s="79">
        <f t="shared" si="4"/>
        <v>0</v>
      </c>
      <c r="V32" s="79">
        <f t="shared" si="5"/>
        <v>0</v>
      </c>
      <c r="W32" s="80">
        <f t="shared" si="8"/>
        <v>0</v>
      </c>
      <c r="X32" s="111" t="str">
        <f t="shared" si="10"/>
        <v>NÃO</v>
      </c>
      <c r="Y32" s="106">
        <f t="shared" si="9"/>
        <v>0</v>
      </c>
      <c r="Z32" s="107" t="s">
        <v>33</v>
      </c>
      <c r="AA32" s="107" t="s">
        <v>296</v>
      </c>
      <c r="AB32" s="107">
        <v>2700904</v>
      </c>
      <c r="AC32" s="107"/>
      <c r="AD32" s="107"/>
    </row>
    <row r="33" spans="1:30" s="32" customFormat="1" ht="19.5" customHeight="1" x14ac:dyDescent="0.25">
      <c r="A33" s="31" t="str">
        <f>Controles!$B$2</f>
        <v>RS</v>
      </c>
      <c r="B33" s="31">
        <f>Controles!$C$2</f>
        <v>10</v>
      </c>
      <c r="C33" s="31" t="s">
        <v>5391</v>
      </c>
      <c r="D33" s="35"/>
      <c r="E33" s="35"/>
      <c r="F33" s="35"/>
      <c r="G33" s="35"/>
      <c r="H33" s="66"/>
      <c r="I33" s="66"/>
      <c r="J33" s="94">
        <f t="shared" si="6"/>
        <v>0</v>
      </c>
      <c r="K33" s="66"/>
      <c r="L33" s="66"/>
      <c r="M33" s="66"/>
      <c r="N33" s="94">
        <f t="shared" si="0"/>
        <v>0</v>
      </c>
      <c r="O33" s="66"/>
      <c r="P33" s="66"/>
      <c r="Q33" s="79">
        <f t="shared" si="7"/>
        <v>0</v>
      </c>
      <c r="R33" s="80">
        <f t="shared" si="1"/>
        <v>0</v>
      </c>
      <c r="S33" s="79">
        <f t="shared" si="2"/>
        <v>0</v>
      </c>
      <c r="T33" s="79">
        <f t="shared" si="3"/>
        <v>0</v>
      </c>
      <c r="U33" s="79">
        <f t="shared" si="4"/>
        <v>0</v>
      </c>
      <c r="V33" s="79">
        <f t="shared" si="5"/>
        <v>0</v>
      </c>
      <c r="W33" s="80">
        <f t="shared" si="8"/>
        <v>0</v>
      </c>
      <c r="X33" s="111" t="str">
        <f t="shared" si="10"/>
        <v>NÃO</v>
      </c>
      <c r="Y33" s="106">
        <f t="shared" si="9"/>
        <v>0</v>
      </c>
      <c r="Z33" s="107" t="s">
        <v>33</v>
      </c>
      <c r="AA33" s="107" t="s">
        <v>322</v>
      </c>
      <c r="AB33" s="107">
        <v>2701001</v>
      </c>
      <c r="AC33" s="107"/>
      <c r="AD33" s="107"/>
    </row>
    <row r="34" spans="1:30" s="32" customFormat="1" ht="19.5" customHeight="1" x14ac:dyDescent="0.25">
      <c r="A34" s="31" t="str">
        <f>Controles!$B$2</f>
        <v>RS</v>
      </c>
      <c r="B34" s="31">
        <f>Controles!$C$2</f>
        <v>10</v>
      </c>
      <c r="C34" s="31" t="s">
        <v>5391</v>
      </c>
      <c r="D34" s="35"/>
      <c r="E34" s="35"/>
      <c r="F34" s="35"/>
      <c r="G34" s="35"/>
      <c r="H34" s="66"/>
      <c r="I34" s="66"/>
      <c r="J34" s="94">
        <f t="shared" si="6"/>
        <v>0</v>
      </c>
      <c r="K34" s="66"/>
      <c r="L34" s="66"/>
      <c r="M34" s="66"/>
      <c r="N34" s="94">
        <f t="shared" si="0"/>
        <v>0</v>
      </c>
      <c r="O34" s="66"/>
      <c r="P34" s="66"/>
      <c r="Q34" s="79">
        <f t="shared" si="7"/>
        <v>0</v>
      </c>
      <c r="R34" s="80">
        <f t="shared" si="1"/>
        <v>0</v>
      </c>
      <c r="S34" s="79">
        <f t="shared" si="2"/>
        <v>0</v>
      </c>
      <c r="T34" s="79">
        <f t="shared" si="3"/>
        <v>0</v>
      </c>
      <c r="U34" s="79">
        <f t="shared" si="4"/>
        <v>0</v>
      </c>
      <c r="V34" s="79">
        <f t="shared" si="5"/>
        <v>0</v>
      </c>
      <c r="W34" s="80">
        <f t="shared" si="8"/>
        <v>0</v>
      </c>
      <c r="X34" s="111" t="str">
        <f t="shared" si="10"/>
        <v>NÃO</v>
      </c>
      <c r="Y34" s="106">
        <f t="shared" si="9"/>
        <v>0</v>
      </c>
      <c r="Z34" s="107" t="s">
        <v>33</v>
      </c>
      <c r="AA34" s="107" t="s">
        <v>347</v>
      </c>
      <c r="AB34" s="107">
        <v>2701100</v>
      </c>
      <c r="AC34" s="107"/>
      <c r="AD34" s="107"/>
    </row>
    <row r="35" spans="1:30" s="32" customFormat="1" ht="19.5" customHeight="1" x14ac:dyDescent="0.25">
      <c r="A35" s="31" t="str">
        <f>Controles!$B$2</f>
        <v>RS</v>
      </c>
      <c r="B35" s="31">
        <f>Controles!$C$2</f>
        <v>10</v>
      </c>
      <c r="C35" s="31" t="s">
        <v>5391</v>
      </c>
      <c r="D35" s="35"/>
      <c r="E35" s="35"/>
      <c r="F35" s="35"/>
      <c r="G35" s="35"/>
      <c r="H35" s="66"/>
      <c r="I35" s="66"/>
      <c r="J35" s="94">
        <f t="shared" si="6"/>
        <v>0</v>
      </c>
      <c r="K35" s="66"/>
      <c r="L35" s="66"/>
      <c r="M35" s="66"/>
      <c r="N35" s="94">
        <f t="shared" si="0"/>
        <v>0</v>
      </c>
      <c r="O35" s="66"/>
      <c r="P35" s="66"/>
      <c r="Q35" s="79">
        <f t="shared" si="7"/>
        <v>0</v>
      </c>
      <c r="R35" s="80">
        <f t="shared" si="1"/>
        <v>0</v>
      </c>
      <c r="S35" s="79">
        <f t="shared" si="2"/>
        <v>0</v>
      </c>
      <c r="T35" s="79">
        <f t="shared" si="3"/>
        <v>0</v>
      </c>
      <c r="U35" s="79">
        <f t="shared" si="4"/>
        <v>0</v>
      </c>
      <c r="V35" s="79">
        <f t="shared" si="5"/>
        <v>0</v>
      </c>
      <c r="W35" s="80">
        <f t="shared" si="8"/>
        <v>0</v>
      </c>
      <c r="X35" s="111" t="str">
        <f t="shared" si="10"/>
        <v>NÃO</v>
      </c>
      <c r="Y35" s="106">
        <f t="shared" si="9"/>
        <v>0</v>
      </c>
      <c r="Z35" s="107" t="s">
        <v>33</v>
      </c>
      <c r="AA35" s="107" t="s">
        <v>371</v>
      </c>
      <c r="AB35" s="107">
        <v>2701209</v>
      </c>
      <c r="AC35" s="107"/>
      <c r="AD35" s="107"/>
    </row>
    <row r="36" spans="1:30" s="32" customFormat="1" ht="19.5" customHeight="1" x14ac:dyDescent="0.25">
      <c r="A36" s="31" t="str">
        <f>Controles!$B$2</f>
        <v>RS</v>
      </c>
      <c r="B36" s="31">
        <f>Controles!$C$2</f>
        <v>10</v>
      </c>
      <c r="C36" s="31" t="s">
        <v>5391</v>
      </c>
      <c r="D36" s="35"/>
      <c r="E36" s="35"/>
      <c r="F36" s="35"/>
      <c r="G36" s="35"/>
      <c r="H36" s="66"/>
      <c r="I36" s="66"/>
      <c r="J36" s="94">
        <f t="shared" si="6"/>
        <v>0</v>
      </c>
      <c r="K36" s="66"/>
      <c r="L36" s="66"/>
      <c r="M36" s="66"/>
      <c r="N36" s="94">
        <f t="shared" si="0"/>
        <v>0</v>
      </c>
      <c r="O36" s="66"/>
      <c r="P36" s="66"/>
      <c r="Q36" s="79">
        <f t="shared" si="7"/>
        <v>0</v>
      </c>
      <c r="R36" s="80">
        <f t="shared" si="1"/>
        <v>0</v>
      </c>
      <c r="S36" s="79">
        <f t="shared" si="2"/>
        <v>0</v>
      </c>
      <c r="T36" s="79">
        <f t="shared" si="3"/>
        <v>0</v>
      </c>
      <c r="U36" s="79">
        <f t="shared" si="4"/>
        <v>0</v>
      </c>
      <c r="V36" s="79">
        <f t="shared" si="5"/>
        <v>0</v>
      </c>
      <c r="W36" s="80">
        <f t="shared" si="8"/>
        <v>0</v>
      </c>
      <c r="X36" s="111" t="str">
        <f t="shared" si="10"/>
        <v>NÃO</v>
      </c>
      <c r="Y36" s="106">
        <f t="shared" si="9"/>
        <v>0</v>
      </c>
      <c r="Z36" s="107" t="s">
        <v>33</v>
      </c>
      <c r="AA36" s="107" t="s">
        <v>396</v>
      </c>
      <c r="AB36" s="107">
        <v>2701308</v>
      </c>
      <c r="AC36" s="107"/>
      <c r="AD36" s="107"/>
    </row>
    <row r="37" spans="1:30" s="32" customFormat="1" ht="19.5" customHeight="1" x14ac:dyDescent="0.25">
      <c r="A37" s="31" t="str">
        <f>Controles!$B$2</f>
        <v>RS</v>
      </c>
      <c r="B37" s="31">
        <f>Controles!$C$2</f>
        <v>10</v>
      </c>
      <c r="C37" s="31" t="s">
        <v>5391</v>
      </c>
      <c r="D37" s="35"/>
      <c r="E37" s="35"/>
      <c r="F37" s="35"/>
      <c r="G37" s="35"/>
      <c r="H37" s="66"/>
      <c r="I37" s="66"/>
      <c r="J37" s="94">
        <f t="shared" si="6"/>
        <v>0</v>
      </c>
      <c r="K37" s="66"/>
      <c r="L37" s="66"/>
      <c r="M37" s="66"/>
      <c r="N37" s="94">
        <f t="shared" si="0"/>
        <v>0</v>
      </c>
      <c r="O37" s="66"/>
      <c r="P37" s="66"/>
      <c r="Q37" s="79">
        <f t="shared" si="7"/>
        <v>0</v>
      </c>
      <c r="R37" s="80">
        <f t="shared" si="1"/>
        <v>0</v>
      </c>
      <c r="S37" s="79">
        <f t="shared" si="2"/>
        <v>0</v>
      </c>
      <c r="T37" s="79">
        <f t="shared" si="3"/>
        <v>0</v>
      </c>
      <c r="U37" s="79">
        <f t="shared" si="4"/>
        <v>0</v>
      </c>
      <c r="V37" s="79">
        <f t="shared" si="5"/>
        <v>0</v>
      </c>
      <c r="W37" s="80">
        <f t="shared" si="8"/>
        <v>0</v>
      </c>
      <c r="X37" s="111" t="str">
        <f t="shared" si="10"/>
        <v>NÃO</v>
      </c>
      <c r="Y37" s="106">
        <f t="shared" si="9"/>
        <v>0</v>
      </c>
      <c r="Z37" s="107" t="s">
        <v>33</v>
      </c>
      <c r="AA37" s="107" t="s">
        <v>421</v>
      </c>
      <c r="AB37" s="107">
        <v>2701357</v>
      </c>
      <c r="AC37" s="107"/>
      <c r="AD37" s="107"/>
    </row>
    <row r="38" spans="1:30" s="32" customFormat="1" ht="19.5" customHeight="1" x14ac:dyDescent="0.25">
      <c r="A38" s="31" t="str">
        <f>Controles!$B$2</f>
        <v>RS</v>
      </c>
      <c r="B38" s="31">
        <f>Controles!$C$2</f>
        <v>10</v>
      </c>
      <c r="C38" s="31" t="s">
        <v>5391</v>
      </c>
      <c r="D38" s="35"/>
      <c r="E38" s="35"/>
      <c r="F38" s="35"/>
      <c r="G38" s="35"/>
      <c r="H38" s="66"/>
      <c r="I38" s="66"/>
      <c r="J38" s="94">
        <f t="shared" si="6"/>
        <v>0</v>
      </c>
      <c r="K38" s="66"/>
      <c r="L38" s="66"/>
      <c r="M38" s="66"/>
      <c r="N38" s="94">
        <f t="shared" si="0"/>
        <v>0</v>
      </c>
      <c r="O38" s="66"/>
      <c r="P38" s="66"/>
      <c r="Q38" s="79">
        <f t="shared" si="7"/>
        <v>0</v>
      </c>
      <c r="R38" s="80">
        <f t="shared" si="1"/>
        <v>0</v>
      </c>
      <c r="S38" s="79">
        <f t="shared" si="2"/>
        <v>0</v>
      </c>
      <c r="T38" s="79">
        <f t="shared" si="3"/>
        <v>0</v>
      </c>
      <c r="U38" s="79">
        <f t="shared" si="4"/>
        <v>0</v>
      </c>
      <c r="V38" s="79">
        <f t="shared" si="5"/>
        <v>0</v>
      </c>
      <c r="W38" s="80">
        <f t="shared" si="8"/>
        <v>0</v>
      </c>
      <c r="X38" s="111" t="str">
        <f t="shared" si="10"/>
        <v>NÃO</v>
      </c>
      <c r="Y38" s="106">
        <f t="shared" si="9"/>
        <v>0</v>
      </c>
      <c r="Z38" s="107" t="s">
        <v>33</v>
      </c>
      <c r="AA38" s="107" t="s">
        <v>447</v>
      </c>
      <c r="AB38" s="107">
        <v>2701407</v>
      </c>
      <c r="AC38" s="107"/>
      <c r="AD38" s="107"/>
    </row>
    <row r="39" spans="1:30" s="32" customFormat="1" ht="19.5" customHeight="1" x14ac:dyDescent="0.25">
      <c r="A39" s="31" t="str">
        <f>Controles!$B$2</f>
        <v>RS</v>
      </c>
      <c r="B39" s="31">
        <f>Controles!$C$2</f>
        <v>10</v>
      </c>
      <c r="C39" s="31" t="s">
        <v>5391</v>
      </c>
      <c r="D39" s="35"/>
      <c r="E39" s="35"/>
      <c r="F39" s="35"/>
      <c r="G39" s="35"/>
      <c r="H39" s="66"/>
      <c r="I39" s="66"/>
      <c r="J39" s="94">
        <f t="shared" si="6"/>
        <v>0</v>
      </c>
      <c r="K39" s="66"/>
      <c r="L39" s="66"/>
      <c r="M39" s="66"/>
      <c r="N39" s="94">
        <f t="shared" si="0"/>
        <v>0</v>
      </c>
      <c r="O39" s="66"/>
      <c r="P39" s="66"/>
      <c r="Q39" s="79">
        <f t="shared" si="7"/>
        <v>0</v>
      </c>
      <c r="R39" s="80">
        <f t="shared" si="1"/>
        <v>0</v>
      </c>
      <c r="S39" s="79">
        <f t="shared" si="2"/>
        <v>0</v>
      </c>
      <c r="T39" s="79">
        <f t="shared" si="3"/>
        <v>0</v>
      </c>
      <c r="U39" s="79">
        <f t="shared" si="4"/>
        <v>0</v>
      </c>
      <c r="V39" s="79">
        <f t="shared" si="5"/>
        <v>0</v>
      </c>
      <c r="W39" s="80">
        <f t="shared" si="8"/>
        <v>0</v>
      </c>
      <c r="X39" s="111" t="str">
        <f t="shared" si="10"/>
        <v>NÃO</v>
      </c>
      <c r="Y39" s="106">
        <f t="shared" si="9"/>
        <v>0</v>
      </c>
      <c r="Z39" s="107" t="s">
        <v>33</v>
      </c>
      <c r="AA39" s="107" t="s">
        <v>472</v>
      </c>
      <c r="AB39" s="107">
        <v>2701506</v>
      </c>
      <c r="AC39" s="107"/>
      <c r="AD39" s="107"/>
    </row>
    <row r="40" spans="1:30" s="32" customFormat="1" ht="19.5" customHeight="1" x14ac:dyDescent="0.25">
      <c r="A40" s="31" t="str">
        <f>Controles!$B$2</f>
        <v>RS</v>
      </c>
      <c r="B40" s="31">
        <f>Controles!$C$2</f>
        <v>10</v>
      </c>
      <c r="C40" s="31" t="s">
        <v>5391</v>
      </c>
      <c r="D40" s="35"/>
      <c r="E40" s="35"/>
      <c r="F40" s="35"/>
      <c r="G40" s="35"/>
      <c r="H40" s="66"/>
      <c r="I40" s="66"/>
      <c r="J40" s="94">
        <f t="shared" si="6"/>
        <v>0</v>
      </c>
      <c r="K40" s="66"/>
      <c r="L40" s="66"/>
      <c r="M40" s="66"/>
      <c r="N40" s="94">
        <f t="shared" si="0"/>
        <v>0</v>
      </c>
      <c r="O40" s="66"/>
      <c r="P40" s="66"/>
      <c r="Q40" s="79">
        <f t="shared" si="7"/>
        <v>0</v>
      </c>
      <c r="R40" s="80">
        <f t="shared" si="1"/>
        <v>0</v>
      </c>
      <c r="S40" s="79">
        <f t="shared" si="2"/>
        <v>0</v>
      </c>
      <c r="T40" s="79">
        <f t="shared" si="3"/>
        <v>0</v>
      </c>
      <c r="U40" s="79">
        <f t="shared" si="4"/>
        <v>0</v>
      </c>
      <c r="V40" s="79">
        <f t="shared" si="5"/>
        <v>0</v>
      </c>
      <c r="W40" s="80">
        <f t="shared" si="8"/>
        <v>0</v>
      </c>
      <c r="X40" s="111" t="str">
        <f t="shared" si="10"/>
        <v>NÃO</v>
      </c>
      <c r="Y40" s="106">
        <f t="shared" si="9"/>
        <v>0</v>
      </c>
      <c r="Z40" s="107" t="s">
        <v>33</v>
      </c>
      <c r="AA40" s="107" t="s">
        <v>497</v>
      </c>
      <c r="AB40" s="107">
        <v>2701605</v>
      </c>
      <c r="AC40" s="107"/>
      <c r="AD40" s="107"/>
    </row>
    <row r="41" spans="1:30" s="32" customFormat="1" ht="19.5" customHeight="1" x14ac:dyDescent="0.25">
      <c r="A41" s="31" t="str">
        <f>Controles!$B$2</f>
        <v>RS</v>
      </c>
      <c r="B41" s="31">
        <f>Controles!$C$2</f>
        <v>10</v>
      </c>
      <c r="C41" s="31" t="s">
        <v>5391</v>
      </c>
      <c r="D41" s="35"/>
      <c r="E41" s="35"/>
      <c r="F41" s="35"/>
      <c r="G41" s="35"/>
      <c r="H41" s="66"/>
      <c r="I41" s="66"/>
      <c r="J41" s="94">
        <f t="shared" si="6"/>
        <v>0</v>
      </c>
      <c r="K41" s="66"/>
      <c r="L41" s="66"/>
      <c r="M41" s="66"/>
      <c r="N41" s="94">
        <f t="shared" si="0"/>
        <v>0</v>
      </c>
      <c r="O41" s="66"/>
      <c r="P41" s="66"/>
      <c r="Q41" s="79">
        <f t="shared" si="7"/>
        <v>0</v>
      </c>
      <c r="R41" s="80">
        <f t="shared" si="1"/>
        <v>0</v>
      </c>
      <c r="S41" s="79">
        <f t="shared" si="2"/>
        <v>0</v>
      </c>
      <c r="T41" s="79">
        <f t="shared" si="3"/>
        <v>0</v>
      </c>
      <c r="U41" s="79">
        <f t="shared" si="4"/>
        <v>0</v>
      </c>
      <c r="V41" s="79">
        <f t="shared" si="5"/>
        <v>0</v>
      </c>
      <c r="W41" s="80">
        <f t="shared" si="8"/>
        <v>0</v>
      </c>
      <c r="X41" s="111" t="str">
        <f t="shared" si="10"/>
        <v>NÃO</v>
      </c>
      <c r="Y41" s="106">
        <f t="shared" si="9"/>
        <v>0</v>
      </c>
      <c r="Z41" s="107" t="s">
        <v>33</v>
      </c>
      <c r="AA41" s="107" t="s">
        <v>393</v>
      </c>
      <c r="AB41" s="107">
        <v>2701704</v>
      </c>
      <c r="AC41" s="107"/>
      <c r="AD41" s="107"/>
    </row>
    <row r="42" spans="1:30" s="32" customFormat="1" ht="19.5" customHeight="1" x14ac:dyDescent="0.25">
      <c r="A42" s="31" t="str">
        <f>Controles!$B$2</f>
        <v>RS</v>
      </c>
      <c r="B42" s="31">
        <f>Controles!$C$2</f>
        <v>10</v>
      </c>
      <c r="C42" s="31" t="s">
        <v>5391</v>
      </c>
      <c r="D42" s="35"/>
      <c r="E42" s="35"/>
      <c r="F42" s="35"/>
      <c r="G42" s="35"/>
      <c r="H42" s="66"/>
      <c r="I42" s="66"/>
      <c r="J42" s="94">
        <f t="shared" si="6"/>
        <v>0</v>
      </c>
      <c r="K42" s="66"/>
      <c r="L42" s="66"/>
      <c r="M42" s="66"/>
      <c r="N42" s="94">
        <f t="shared" si="0"/>
        <v>0</v>
      </c>
      <c r="O42" s="66"/>
      <c r="P42" s="66"/>
      <c r="Q42" s="79">
        <f t="shared" si="7"/>
        <v>0</v>
      </c>
      <c r="R42" s="80">
        <f t="shared" si="1"/>
        <v>0</v>
      </c>
      <c r="S42" s="79">
        <f t="shared" si="2"/>
        <v>0</v>
      </c>
      <c r="T42" s="79">
        <f t="shared" si="3"/>
        <v>0</v>
      </c>
      <c r="U42" s="79">
        <f t="shared" si="4"/>
        <v>0</v>
      </c>
      <c r="V42" s="79">
        <f t="shared" si="5"/>
        <v>0</v>
      </c>
      <c r="W42" s="80">
        <f t="shared" si="8"/>
        <v>0</v>
      </c>
      <c r="X42" s="111" t="str">
        <f t="shared" si="10"/>
        <v>NÃO</v>
      </c>
      <c r="Y42" s="106">
        <f t="shared" si="9"/>
        <v>0</v>
      </c>
      <c r="Z42" s="107" t="s">
        <v>33</v>
      </c>
      <c r="AA42" s="107" t="s">
        <v>544</v>
      </c>
      <c r="AB42" s="107">
        <v>2701803</v>
      </c>
      <c r="AC42" s="107"/>
      <c r="AD42" s="107"/>
    </row>
    <row r="43" spans="1:30" s="32" customFormat="1" ht="19.5" customHeight="1" x14ac:dyDescent="0.25">
      <c r="A43" s="31" t="str">
        <f>Controles!$B$2</f>
        <v>RS</v>
      </c>
      <c r="B43" s="31">
        <f>Controles!$C$2</f>
        <v>10</v>
      </c>
      <c r="C43" s="31" t="s">
        <v>5391</v>
      </c>
      <c r="D43" s="35"/>
      <c r="E43" s="35"/>
      <c r="F43" s="35"/>
      <c r="G43" s="35"/>
      <c r="H43" s="66"/>
      <c r="I43" s="66"/>
      <c r="J43" s="94">
        <f t="shared" si="6"/>
        <v>0</v>
      </c>
      <c r="K43" s="66"/>
      <c r="L43" s="66"/>
      <c r="M43" s="66"/>
      <c r="N43" s="94">
        <f t="shared" si="0"/>
        <v>0</v>
      </c>
      <c r="O43" s="66"/>
      <c r="P43" s="66"/>
      <c r="Q43" s="79">
        <f t="shared" si="7"/>
        <v>0</v>
      </c>
      <c r="R43" s="80">
        <f t="shared" si="1"/>
        <v>0</v>
      </c>
      <c r="S43" s="79">
        <f t="shared" si="2"/>
        <v>0</v>
      </c>
      <c r="T43" s="79">
        <f t="shared" si="3"/>
        <v>0</v>
      </c>
      <c r="U43" s="79">
        <f t="shared" si="4"/>
        <v>0</v>
      </c>
      <c r="V43" s="79">
        <f t="shared" si="5"/>
        <v>0</v>
      </c>
      <c r="W43" s="80">
        <f t="shared" si="8"/>
        <v>0</v>
      </c>
      <c r="X43" s="111" t="str">
        <f t="shared" si="10"/>
        <v>NÃO</v>
      </c>
      <c r="Y43" s="106">
        <f t="shared" si="9"/>
        <v>0</v>
      </c>
      <c r="Z43" s="107" t="s">
        <v>33</v>
      </c>
      <c r="AA43" s="107" t="s">
        <v>567</v>
      </c>
      <c r="AB43" s="107">
        <v>2701902</v>
      </c>
      <c r="AC43" s="107"/>
      <c r="AD43" s="107"/>
    </row>
    <row r="44" spans="1:30" s="32" customFormat="1" ht="19.5" customHeight="1" x14ac:dyDescent="0.25">
      <c r="A44" s="31" t="str">
        <f>Controles!$B$2</f>
        <v>RS</v>
      </c>
      <c r="B44" s="31">
        <f>Controles!$C$2</f>
        <v>10</v>
      </c>
      <c r="C44" s="31" t="s">
        <v>5391</v>
      </c>
      <c r="D44" s="35"/>
      <c r="E44" s="35"/>
      <c r="F44" s="35"/>
      <c r="G44" s="35"/>
      <c r="H44" s="66"/>
      <c r="I44" s="66"/>
      <c r="J44" s="94">
        <f t="shared" si="6"/>
        <v>0</v>
      </c>
      <c r="K44" s="66"/>
      <c r="L44" s="66"/>
      <c r="M44" s="66"/>
      <c r="N44" s="94">
        <f t="shared" si="0"/>
        <v>0</v>
      </c>
      <c r="O44" s="66"/>
      <c r="P44" s="66"/>
      <c r="Q44" s="79">
        <f t="shared" si="7"/>
        <v>0</v>
      </c>
      <c r="R44" s="80">
        <f t="shared" si="1"/>
        <v>0</v>
      </c>
      <c r="S44" s="79">
        <f t="shared" si="2"/>
        <v>0</v>
      </c>
      <c r="T44" s="79">
        <f t="shared" si="3"/>
        <v>0</v>
      </c>
      <c r="U44" s="79">
        <f t="shared" si="4"/>
        <v>0</v>
      </c>
      <c r="V44" s="79">
        <f t="shared" si="5"/>
        <v>0</v>
      </c>
      <c r="W44" s="80">
        <f t="shared" si="8"/>
        <v>0</v>
      </c>
      <c r="X44" s="111" t="str">
        <f t="shared" si="10"/>
        <v>NÃO</v>
      </c>
      <c r="Y44" s="106">
        <f t="shared" si="9"/>
        <v>0</v>
      </c>
      <c r="Z44" s="107" t="s">
        <v>33</v>
      </c>
      <c r="AA44" s="107" t="s">
        <v>590</v>
      </c>
      <c r="AB44" s="107">
        <v>2702009</v>
      </c>
      <c r="AC44" s="107"/>
      <c r="AD44" s="107"/>
    </row>
    <row r="45" spans="1:30" s="32" customFormat="1" ht="19.5" customHeight="1" x14ac:dyDescent="0.25">
      <c r="A45" s="31" t="str">
        <f>Controles!$B$2</f>
        <v>RS</v>
      </c>
      <c r="B45" s="31">
        <f>Controles!$C$2</f>
        <v>10</v>
      </c>
      <c r="C45" s="31" t="s">
        <v>5391</v>
      </c>
      <c r="D45" s="35"/>
      <c r="E45" s="35"/>
      <c r="F45" s="35"/>
      <c r="G45" s="35"/>
      <c r="H45" s="66"/>
      <c r="I45" s="66"/>
      <c r="J45" s="94">
        <f t="shared" si="6"/>
        <v>0</v>
      </c>
      <c r="K45" s="66"/>
      <c r="L45" s="66"/>
      <c r="M45" s="66"/>
      <c r="N45" s="94">
        <f t="shared" si="0"/>
        <v>0</v>
      </c>
      <c r="O45" s="66"/>
      <c r="P45" s="66"/>
      <c r="Q45" s="79">
        <f t="shared" si="7"/>
        <v>0</v>
      </c>
      <c r="R45" s="80">
        <f t="shared" si="1"/>
        <v>0</v>
      </c>
      <c r="S45" s="79">
        <f t="shared" si="2"/>
        <v>0</v>
      </c>
      <c r="T45" s="79">
        <f t="shared" si="3"/>
        <v>0</v>
      </c>
      <c r="U45" s="79">
        <f t="shared" si="4"/>
        <v>0</v>
      </c>
      <c r="V45" s="79">
        <f t="shared" si="5"/>
        <v>0</v>
      </c>
      <c r="W45" s="80">
        <f t="shared" si="8"/>
        <v>0</v>
      </c>
      <c r="X45" s="111" t="str">
        <f t="shared" si="10"/>
        <v>NÃO</v>
      </c>
      <c r="Y45" s="106">
        <f t="shared" si="9"/>
        <v>0</v>
      </c>
      <c r="Z45" s="107" t="s">
        <v>33</v>
      </c>
      <c r="AA45" s="107" t="s">
        <v>613</v>
      </c>
      <c r="AB45" s="107">
        <v>2702108</v>
      </c>
      <c r="AC45" s="107"/>
      <c r="AD45" s="107"/>
    </row>
    <row r="46" spans="1:30" s="32" customFormat="1" ht="19.5" customHeight="1" x14ac:dyDescent="0.25">
      <c r="A46" s="31" t="str">
        <f>Controles!$B$2</f>
        <v>RS</v>
      </c>
      <c r="B46" s="31">
        <f>Controles!$C$2</f>
        <v>10</v>
      </c>
      <c r="C46" s="31" t="s">
        <v>5391</v>
      </c>
      <c r="D46" s="35"/>
      <c r="E46" s="35"/>
      <c r="F46" s="35"/>
      <c r="G46" s="35"/>
      <c r="H46" s="66"/>
      <c r="I46" s="66"/>
      <c r="J46" s="94">
        <f t="shared" si="6"/>
        <v>0</v>
      </c>
      <c r="K46" s="66"/>
      <c r="L46" s="66"/>
      <c r="M46" s="66"/>
      <c r="N46" s="94">
        <f t="shared" si="0"/>
        <v>0</v>
      </c>
      <c r="O46" s="66"/>
      <c r="P46" s="66"/>
      <c r="Q46" s="79">
        <f t="shared" si="7"/>
        <v>0</v>
      </c>
      <c r="R46" s="80">
        <f t="shared" si="1"/>
        <v>0</v>
      </c>
      <c r="S46" s="79">
        <f t="shared" si="2"/>
        <v>0</v>
      </c>
      <c r="T46" s="79">
        <f t="shared" si="3"/>
        <v>0</v>
      </c>
      <c r="U46" s="79">
        <f t="shared" si="4"/>
        <v>0</v>
      </c>
      <c r="V46" s="79">
        <f t="shared" si="5"/>
        <v>0</v>
      </c>
      <c r="W46" s="80">
        <f t="shared" si="8"/>
        <v>0</v>
      </c>
      <c r="X46" s="111" t="str">
        <f t="shared" si="10"/>
        <v>NÃO</v>
      </c>
      <c r="Y46" s="106">
        <f t="shared" si="9"/>
        <v>0</v>
      </c>
      <c r="Z46" s="107" t="s">
        <v>33</v>
      </c>
      <c r="AA46" s="107" t="s">
        <v>634</v>
      </c>
      <c r="AB46" s="107">
        <v>2702207</v>
      </c>
      <c r="AC46" s="107"/>
      <c r="AD46" s="107"/>
    </row>
    <row r="47" spans="1:30" s="32" customFormat="1" ht="19.5" customHeight="1" x14ac:dyDescent="0.25">
      <c r="A47" s="31" t="str">
        <f>Controles!$B$2</f>
        <v>RS</v>
      </c>
      <c r="B47" s="31">
        <f>Controles!$C$2</f>
        <v>10</v>
      </c>
      <c r="C47" s="31" t="s">
        <v>5391</v>
      </c>
      <c r="D47" s="35"/>
      <c r="E47" s="35"/>
      <c r="F47" s="35"/>
      <c r="G47" s="35"/>
      <c r="H47" s="66"/>
      <c r="I47" s="66"/>
      <c r="J47" s="94">
        <f t="shared" si="6"/>
        <v>0</v>
      </c>
      <c r="K47" s="66"/>
      <c r="L47" s="66"/>
      <c r="M47" s="66"/>
      <c r="N47" s="94">
        <f t="shared" si="0"/>
        <v>0</v>
      </c>
      <c r="O47" s="66"/>
      <c r="P47" s="66"/>
      <c r="Q47" s="79">
        <f t="shared" si="7"/>
        <v>0</v>
      </c>
      <c r="R47" s="80">
        <f t="shared" si="1"/>
        <v>0</v>
      </c>
      <c r="S47" s="79">
        <f t="shared" si="2"/>
        <v>0</v>
      </c>
      <c r="T47" s="79">
        <f t="shared" si="3"/>
        <v>0</v>
      </c>
      <c r="U47" s="79">
        <f t="shared" si="4"/>
        <v>0</v>
      </c>
      <c r="V47" s="79">
        <f t="shared" si="5"/>
        <v>0</v>
      </c>
      <c r="W47" s="80">
        <f t="shared" si="8"/>
        <v>0</v>
      </c>
      <c r="X47" s="111" t="str">
        <f t="shared" si="10"/>
        <v>NÃO</v>
      </c>
      <c r="Y47" s="106">
        <f t="shared" si="9"/>
        <v>0</v>
      </c>
      <c r="Z47" s="107" t="s">
        <v>33</v>
      </c>
      <c r="AA47" s="107" t="s">
        <v>655</v>
      </c>
      <c r="AB47" s="107">
        <v>2702306</v>
      </c>
      <c r="AC47" s="107"/>
      <c r="AD47" s="107"/>
    </row>
    <row r="48" spans="1:30" s="32" customFormat="1" ht="19.5" customHeight="1" x14ac:dyDescent="0.25">
      <c r="A48" s="31" t="str">
        <f>Controles!$B$2</f>
        <v>RS</v>
      </c>
      <c r="B48" s="31">
        <f>Controles!$C$2</f>
        <v>10</v>
      </c>
      <c r="C48" s="31" t="s">
        <v>5391</v>
      </c>
      <c r="D48" s="35"/>
      <c r="E48" s="35"/>
      <c r="F48" s="35"/>
      <c r="G48" s="35"/>
      <c r="H48" s="66"/>
      <c r="I48" s="66"/>
      <c r="J48" s="94">
        <f t="shared" si="6"/>
        <v>0</v>
      </c>
      <c r="K48" s="66"/>
      <c r="L48" s="66"/>
      <c r="M48" s="66"/>
      <c r="N48" s="94">
        <f t="shared" si="0"/>
        <v>0</v>
      </c>
      <c r="O48" s="66"/>
      <c r="P48" s="66"/>
      <c r="Q48" s="79">
        <f t="shared" si="7"/>
        <v>0</v>
      </c>
      <c r="R48" s="80">
        <f t="shared" si="1"/>
        <v>0</v>
      </c>
      <c r="S48" s="79">
        <f t="shared" si="2"/>
        <v>0</v>
      </c>
      <c r="T48" s="79">
        <f t="shared" si="3"/>
        <v>0</v>
      </c>
      <c r="U48" s="79">
        <f t="shared" si="4"/>
        <v>0</v>
      </c>
      <c r="V48" s="79">
        <f t="shared" si="5"/>
        <v>0</v>
      </c>
      <c r="W48" s="80">
        <f t="shared" si="8"/>
        <v>0</v>
      </c>
      <c r="X48" s="111" t="str">
        <f t="shared" si="10"/>
        <v>NÃO</v>
      </c>
      <c r="Y48" s="106">
        <f t="shared" si="9"/>
        <v>0</v>
      </c>
      <c r="Z48" s="107" t="s">
        <v>33</v>
      </c>
      <c r="AA48" s="107" t="s">
        <v>676</v>
      </c>
      <c r="AB48" s="107">
        <v>2702355</v>
      </c>
      <c r="AC48" s="107"/>
      <c r="AD48" s="107"/>
    </row>
    <row r="49" spans="1:30" s="32" customFormat="1" ht="19.5" customHeight="1" x14ac:dyDescent="0.25">
      <c r="A49" s="31" t="str">
        <f>Controles!$B$2</f>
        <v>RS</v>
      </c>
      <c r="B49" s="31">
        <f>Controles!$C$2</f>
        <v>10</v>
      </c>
      <c r="C49" s="31" t="s">
        <v>5391</v>
      </c>
      <c r="D49" s="35"/>
      <c r="E49" s="35"/>
      <c r="F49" s="35"/>
      <c r="G49" s="35"/>
      <c r="H49" s="66"/>
      <c r="I49" s="66"/>
      <c r="J49" s="94">
        <f t="shared" si="6"/>
        <v>0</v>
      </c>
      <c r="K49" s="66"/>
      <c r="L49" s="66"/>
      <c r="M49" s="66"/>
      <c r="N49" s="94">
        <f t="shared" si="0"/>
        <v>0</v>
      </c>
      <c r="O49" s="66"/>
      <c r="P49" s="66"/>
      <c r="Q49" s="79">
        <f t="shared" si="7"/>
        <v>0</v>
      </c>
      <c r="R49" s="80">
        <f t="shared" si="1"/>
        <v>0</v>
      </c>
      <c r="S49" s="79">
        <f t="shared" si="2"/>
        <v>0</v>
      </c>
      <c r="T49" s="79">
        <f t="shared" si="3"/>
        <v>0</v>
      </c>
      <c r="U49" s="79">
        <f t="shared" si="4"/>
        <v>0</v>
      </c>
      <c r="V49" s="79">
        <f t="shared" si="5"/>
        <v>0</v>
      </c>
      <c r="W49" s="80">
        <f t="shared" si="8"/>
        <v>0</v>
      </c>
      <c r="X49" s="111" t="str">
        <f t="shared" si="10"/>
        <v>NÃO</v>
      </c>
      <c r="Y49" s="106">
        <f t="shared" si="9"/>
        <v>0</v>
      </c>
      <c r="Z49" s="107" t="s">
        <v>33</v>
      </c>
      <c r="AA49" s="107" t="s">
        <v>696</v>
      </c>
      <c r="AB49" s="107">
        <v>2702405</v>
      </c>
      <c r="AC49" s="107"/>
      <c r="AD49" s="107"/>
    </row>
    <row r="50" spans="1:30" s="32" customFormat="1" ht="19.5" customHeight="1" x14ac:dyDescent="0.25">
      <c r="A50" s="31" t="str">
        <f>Controles!$B$2</f>
        <v>RS</v>
      </c>
      <c r="B50" s="31">
        <f>Controles!$C$2</f>
        <v>10</v>
      </c>
      <c r="C50" s="31" t="s">
        <v>5391</v>
      </c>
      <c r="D50" s="35"/>
      <c r="E50" s="35"/>
      <c r="F50" s="35"/>
      <c r="G50" s="35"/>
      <c r="H50" s="66"/>
      <c r="I50" s="66"/>
      <c r="J50" s="94">
        <f t="shared" si="6"/>
        <v>0</v>
      </c>
      <c r="K50" s="66"/>
      <c r="L50" s="66"/>
      <c r="M50" s="66"/>
      <c r="N50" s="94">
        <f t="shared" si="0"/>
        <v>0</v>
      </c>
      <c r="O50" s="66"/>
      <c r="P50" s="66"/>
      <c r="Q50" s="79">
        <f t="shared" si="7"/>
        <v>0</v>
      </c>
      <c r="R50" s="80">
        <f t="shared" si="1"/>
        <v>0</v>
      </c>
      <c r="S50" s="79">
        <f t="shared" si="2"/>
        <v>0</v>
      </c>
      <c r="T50" s="79">
        <f t="shared" si="3"/>
        <v>0</v>
      </c>
      <c r="U50" s="79">
        <f t="shared" si="4"/>
        <v>0</v>
      </c>
      <c r="V50" s="79">
        <f t="shared" si="5"/>
        <v>0</v>
      </c>
      <c r="W50" s="80">
        <f t="shared" si="8"/>
        <v>0</v>
      </c>
      <c r="X50" s="111" t="str">
        <f t="shared" si="10"/>
        <v>NÃO</v>
      </c>
      <c r="Y50" s="106">
        <f t="shared" si="9"/>
        <v>0</v>
      </c>
      <c r="Z50" s="107" t="s">
        <v>33</v>
      </c>
      <c r="AA50" s="107" t="s">
        <v>718</v>
      </c>
      <c r="AB50" s="107">
        <v>2702504</v>
      </c>
      <c r="AC50" s="107"/>
      <c r="AD50" s="107"/>
    </row>
    <row r="51" spans="1:30" s="32" customFormat="1" ht="19.5" customHeight="1" x14ac:dyDescent="0.25">
      <c r="A51" s="31" t="str">
        <f>Controles!$B$2</f>
        <v>RS</v>
      </c>
      <c r="B51" s="31">
        <f>Controles!$C$2</f>
        <v>10</v>
      </c>
      <c r="C51" s="31" t="s">
        <v>5391</v>
      </c>
      <c r="D51" s="35"/>
      <c r="E51" s="35"/>
      <c r="F51" s="35"/>
      <c r="G51" s="35"/>
      <c r="H51" s="66"/>
      <c r="I51" s="66"/>
      <c r="J51" s="94">
        <f t="shared" si="6"/>
        <v>0</v>
      </c>
      <c r="K51" s="66"/>
      <c r="L51" s="66"/>
      <c r="M51" s="66"/>
      <c r="N51" s="94">
        <f t="shared" si="0"/>
        <v>0</v>
      </c>
      <c r="O51" s="66"/>
      <c r="P51" s="66"/>
      <c r="Q51" s="79">
        <f t="shared" si="7"/>
        <v>0</v>
      </c>
      <c r="R51" s="80">
        <f t="shared" si="1"/>
        <v>0</v>
      </c>
      <c r="S51" s="79">
        <f t="shared" si="2"/>
        <v>0</v>
      </c>
      <c r="T51" s="79">
        <f t="shared" si="3"/>
        <v>0</v>
      </c>
      <c r="U51" s="79">
        <f t="shared" si="4"/>
        <v>0</v>
      </c>
      <c r="V51" s="79">
        <f t="shared" si="5"/>
        <v>0</v>
      </c>
      <c r="W51" s="80">
        <f t="shared" si="8"/>
        <v>0</v>
      </c>
      <c r="X51" s="111" t="str">
        <f t="shared" si="10"/>
        <v>NÃO</v>
      </c>
      <c r="Y51" s="106">
        <f t="shared" si="9"/>
        <v>0</v>
      </c>
      <c r="Z51" s="107" t="s">
        <v>33</v>
      </c>
      <c r="AA51" s="107" t="s">
        <v>740</v>
      </c>
      <c r="AB51" s="107">
        <v>2702553</v>
      </c>
      <c r="AC51" s="107"/>
      <c r="AD51" s="107"/>
    </row>
    <row r="52" spans="1:30" s="32" customFormat="1" ht="19.5" customHeight="1" x14ac:dyDescent="0.25">
      <c r="A52" s="31" t="str">
        <f>Controles!$B$2</f>
        <v>RS</v>
      </c>
      <c r="B52" s="31">
        <f>Controles!$C$2</f>
        <v>10</v>
      </c>
      <c r="C52" s="31" t="s">
        <v>5391</v>
      </c>
      <c r="D52" s="35"/>
      <c r="E52" s="35"/>
      <c r="F52" s="35"/>
      <c r="G52" s="35"/>
      <c r="H52" s="66"/>
      <c r="I52" s="66"/>
      <c r="J52" s="94">
        <f t="shared" si="6"/>
        <v>0</v>
      </c>
      <c r="K52" s="66"/>
      <c r="L52" s="66"/>
      <c r="M52" s="66"/>
      <c r="N52" s="94">
        <f t="shared" si="0"/>
        <v>0</v>
      </c>
      <c r="O52" s="66"/>
      <c r="P52" s="66"/>
      <c r="Q52" s="79">
        <f t="shared" si="7"/>
        <v>0</v>
      </c>
      <c r="R52" s="80">
        <f t="shared" si="1"/>
        <v>0</v>
      </c>
      <c r="S52" s="79">
        <f t="shared" si="2"/>
        <v>0</v>
      </c>
      <c r="T52" s="79">
        <f t="shared" si="3"/>
        <v>0</v>
      </c>
      <c r="U52" s="79">
        <f t="shared" si="4"/>
        <v>0</v>
      </c>
      <c r="V52" s="79">
        <f t="shared" si="5"/>
        <v>0</v>
      </c>
      <c r="W52" s="80">
        <f t="shared" si="8"/>
        <v>0</v>
      </c>
      <c r="X52" s="111" t="str">
        <f t="shared" si="10"/>
        <v>NÃO</v>
      </c>
      <c r="Y52" s="106">
        <f t="shared" si="9"/>
        <v>0</v>
      </c>
      <c r="Z52" s="107" t="s">
        <v>33</v>
      </c>
      <c r="AA52" s="107" t="s">
        <v>761</v>
      </c>
      <c r="AB52" s="107">
        <v>2702603</v>
      </c>
      <c r="AC52" s="107"/>
      <c r="AD52" s="107"/>
    </row>
    <row r="53" spans="1:30" s="32" customFormat="1" ht="19.5" customHeight="1" x14ac:dyDescent="0.25">
      <c r="A53" s="31" t="str">
        <f>Controles!$B$2</f>
        <v>RS</v>
      </c>
      <c r="B53" s="31">
        <f>Controles!$C$2</f>
        <v>10</v>
      </c>
      <c r="C53" s="31" t="s">
        <v>5391</v>
      </c>
      <c r="D53" s="35"/>
      <c r="E53" s="35"/>
      <c r="F53" s="35"/>
      <c r="G53" s="35"/>
      <c r="H53" s="66"/>
      <c r="I53" s="66"/>
      <c r="J53" s="94">
        <f t="shared" si="6"/>
        <v>0</v>
      </c>
      <c r="K53" s="66"/>
      <c r="L53" s="66"/>
      <c r="M53" s="66"/>
      <c r="N53" s="94">
        <f t="shared" si="0"/>
        <v>0</v>
      </c>
      <c r="O53" s="66"/>
      <c r="P53" s="66"/>
      <c r="Q53" s="79">
        <f t="shared" si="7"/>
        <v>0</v>
      </c>
      <c r="R53" s="80">
        <f t="shared" si="1"/>
        <v>0</v>
      </c>
      <c r="S53" s="79">
        <f t="shared" si="2"/>
        <v>0</v>
      </c>
      <c r="T53" s="79">
        <f t="shared" si="3"/>
        <v>0</v>
      </c>
      <c r="U53" s="79">
        <f t="shared" si="4"/>
        <v>0</v>
      </c>
      <c r="V53" s="79">
        <f t="shared" si="5"/>
        <v>0</v>
      </c>
      <c r="W53" s="80">
        <f t="shared" si="8"/>
        <v>0</v>
      </c>
      <c r="X53" s="111" t="str">
        <f t="shared" si="10"/>
        <v>NÃO</v>
      </c>
      <c r="Y53" s="106">
        <f t="shared" si="9"/>
        <v>0</v>
      </c>
      <c r="Z53" s="107" t="s">
        <v>33</v>
      </c>
      <c r="AA53" s="107" t="s">
        <v>784</v>
      </c>
      <c r="AB53" s="107">
        <v>2702702</v>
      </c>
      <c r="AC53" s="107"/>
      <c r="AD53" s="107"/>
    </row>
    <row r="54" spans="1:30" s="32" customFormat="1" ht="19.5" customHeight="1" x14ac:dyDescent="0.25">
      <c r="A54" s="31" t="str">
        <f>Controles!$B$2</f>
        <v>RS</v>
      </c>
      <c r="B54" s="31">
        <f>Controles!$C$2</f>
        <v>10</v>
      </c>
      <c r="C54" s="31" t="s">
        <v>5391</v>
      </c>
      <c r="D54" s="35"/>
      <c r="E54" s="35"/>
      <c r="F54" s="35"/>
      <c r="G54" s="35"/>
      <c r="H54" s="66"/>
      <c r="I54" s="66"/>
      <c r="J54" s="94">
        <f t="shared" si="6"/>
        <v>0</v>
      </c>
      <c r="K54" s="66"/>
      <c r="L54" s="66"/>
      <c r="M54" s="66"/>
      <c r="N54" s="94">
        <f t="shared" si="0"/>
        <v>0</v>
      </c>
      <c r="O54" s="66"/>
      <c r="P54" s="66"/>
      <c r="Q54" s="79">
        <f t="shared" si="7"/>
        <v>0</v>
      </c>
      <c r="R54" s="80">
        <f t="shared" si="1"/>
        <v>0</v>
      </c>
      <c r="S54" s="79">
        <f t="shared" si="2"/>
        <v>0</v>
      </c>
      <c r="T54" s="79">
        <f t="shared" si="3"/>
        <v>0</v>
      </c>
      <c r="U54" s="79">
        <f t="shared" si="4"/>
        <v>0</v>
      </c>
      <c r="V54" s="79">
        <f t="shared" si="5"/>
        <v>0</v>
      </c>
      <c r="W54" s="80">
        <f t="shared" si="8"/>
        <v>0</v>
      </c>
      <c r="X54" s="111" t="str">
        <f t="shared" si="10"/>
        <v>NÃO</v>
      </c>
      <c r="Y54" s="106">
        <f t="shared" si="9"/>
        <v>0</v>
      </c>
      <c r="Z54" s="107" t="s">
        <v>33</v>
      </c>
      <c r="AA54" s="107" t="s">
        <v>805</v>
      </c>
      <c r="AB54" s="107">
        <v>2702801</v>
      </c>
      <c r="AC54" s="107"/>
      <c r="AD54" s="107"/>
    </row>
    <row r="55" spans="1:30" s="32" customFormat="1" ht="19.5" customHeight="1" x14ac:dyDescent="0.25">
      <c r="A55" s="31" t="str">
        <f>Controles!$B$2</f>
        <v>RS</v>
      </c>
      <c r="B55" s="31">
        <f>Controles!$C$2</f>
        <v>10</v>
      </c>
      <c r="C55" s="31" t="s">
        <v>5391</v>
      </c>
      <c r="D55" s="35"/>
      <c r="E55" s="35"/>
      <c r="F55" s="35"/>
      <c r="G55" s="35"/>
      <c r="H55" s="66"/>
      <c r="I55" s="66"/>
      <c r="J55" s="94">
        <f t="shared" si="6"/>
        <v>0</v>
      </c>
      <c r="K55" s="66"/>
      <c r="L55" s="66"/>
      <c r="M55" s="66"/>
      <c r="N55" s="94">
        <f t="shared" si="0"/>
        <v>0</v>
      </c>
      <c r="O55" s="66"/>
      <c r="P55" s="66"/>
      <c r="Q55" s="79">
        <f t="shared" si="7"/>
        <v>0</v>
      </c>
      <c r="R55" s="80">
        <f t="shared" si="1"/>
        <v>0</v>
      </c>
      <c r="S55" s="79">
        <f t="shared" si="2"/>
        <v>0</v>
      </c>
      <c r="T55" s="79">
        <f t="shared" si="3"/>
        <v>0</v>
      </c>
      <c r="U55" s="79">
        <f t="shared" si="4"/>
        <v>0</v>
      </c>
      <c r="V55" s="79">
        <f t="shared" si="5"/>
        <v>0</v>
      </c>
      <c r="W55" s="80">
        <f t="shared" si="8"/>
        <v>0</v>
      </c>
      <c r="X55" s="111" t="str">
        <f t="shared" si="10"/>
        <v>NÃO</v>
      </c>
      <c r="Y55" s="106">
        <f t="shared" si="9"/>
        <v>0</v>
      </c>
      <c r="Z55" s="107" t="s">
        <v>33</v>
      </c>
      <c r="AA55" s="107" t="s">
        <v>826</v>
      </c>
      <c r="AB55" s="107">
        <v>2702900</v>
      </c>
      <c r="AC55" s="107"/>
      <c r="AD55" s="107"/>
    </row>
    <row r="56" spans="1:30" s="32" customFormat="1" ht="19.5" customHeight="1" x14ac:dyDescent="0.25">
      <c r="A56" s="31" t="str">
        <f>Controles!$B$2</f>
        <v>RS</v>
      </c>
      <c r="B56" s="31">
        <f>Controles!$C$2</f>
        <v>10</v>
      </c>
      <c r="C56" s="31" t="s">
        <v>5391</v>
      </c>
      <c r="D56" s="35"/>
      <c r="E56" s="35"/>
      <c r="F56" s="35"/>
      <c r="G56" s="35"/>
      <c r="H56" s="66"/>
      <c r="I56" s="66"/>
      <c r="J56" s="94">
        <f t="shared" si="6"/>
        <v>0</v>
      </c>
      <c r="K56" s="66"/>
      <c r="L56" s="66"/>
      <c r="M56" s="66"/>
      <c r="N56" s="94">
        <f t="shared" si="0"/>
        <v>0</v>
      </c>
      <c r="O56" s="66"/>
      <c r="P56" s="66"/>
      <c r="Q56" s="79">
        <f t="shared" si="7"/>
        <v>0</v>
      </c>
      <c r="R56" s="80">
        <f t="shared" si="1"/>
        <v>0</v>
      </c>
      <c r="S56" s="79">
        <f t="shared" si="2"/>
        <v>0</v>
      </c>
      <c r="T56" s="79">
        <f t="shared" si="3"/>
        <v>0</v>
      </c>
      <c r="U56" s="79">
        <f t="shared" si="4"/>
        <v>0</v>
      </c>
      <c r="V56" s="79">
        <f t="shared" si="5"/>
        <v>0</v>
      </c>
      <c r="W56" s="80">
        <f t="shared" si="8"/>
        <v>0</v>
      </c>
      <c r="X56" s="111" t="str">
        <f t="shared" si="10"/>
        <v>NÃO</v>
      </c>
      <c r="Y56" s="106">
        <f t="shared" si="9"/>
        <v>0</v>
      </c>
      <c r="Z56" s="107" t="s">
        <v>33</v>
      </c>
      <c r="AA56" s="107" t="s">
        <v>848</v>
      </c>
      <c r="AB56" s="107">
        <v>2703007</v>
      </c>
      <c r="AC56" s="107"/>
      <c r="AD56" s="107"/>
    </row>
    <row r="57" spans="1:30" s="32" customFormat="1" ht="19.5" customHeight="1" x14ac:dyDescent="0.25">
      <c r="A57" s="31" t="str">
        <f>Controles!$B$2</f>
        <v>RS</v>
      </c>
      <c r="B57" s="31">
        <f>Controles!$C$2</f>
        <v>10</v>
      </c>
      <c r="C57" s="31" t="s">
        <v>5391</v>
      </c>
      <c r="D57" s="35"/>
      <c r="E57" s="35"/>
      <c r="F57" s="35"/>
      <c r="G57" s="35"/>
      <c r="H57" s="66"/>
      <c r="I57" s="66"/>
      <c r="J57" s="94">
        <f t="shared" si="6"/>
        <v>0</v>
      </c>
      <c r="K57" s="66"/>
      <c r="L57" s="66"/>
      <c r="M57" s="66"/>
      <c r="N57" s="94">
        <f t="shared" si="0"/>
        <v>0</v>
      </c>
      <c r="O57" s="66"/>
      <c r="P57" s="66"/>
      <c r="Q57" s="79">
        <f t="shared" si="7"/>
        <v>0</v>
      </c>
      <c r="R57" s="80">
        <f t="shared" si="1"/>
        <v>0</v>
      </c>
      <c r="S57" s="79">
        <f t="shared" si="2"/>
        <v>0</v>
      </c>
      <c r="T57" s="79">
        <f t="shared" si="3"/>
        <v>0</v>
      </c>
      <c r="U57" s="79">
        <f t="shared" si="4"/>
        <v>0</v>
      </c>
      <c r="V57" s="79">
        <f t="shared" si="5"/>
        <v>0</v>
      </c>
      <c r="W57" s="80">
        <f t="shared" si="8"/>
        <v>0</v>
      </c>
      <c r="X57" s="111" t="str">
        <f t="shared" si="10"/>
        <v>NÃO</v>
      </c>
      <c r="Y57" s="106">
        <f t="shared" si="9"/>
        <v>0</v>
      </c>
      <c r="Z57" s="107" t="s">
        <v>33</v>
      </c>
      <c r="AA57" s="107" t="s">
        <v>870</v>
      </c>
      <c r="AB57" s="107">
        <v>2703106</v>
      </c>
      <c r="AC57" s="107"/>
      <c r="AD57" s="107"/>
    </row>
    <row r="58" spans="1:30" s="32" customFormat="1" ht="19.5" customHeight="1" x14ac:dyDescent="0.25">
      <c r="A58" s="31" t="str">
        <f>Controles!$B$2</f>
        <v>RS</v>
      </c>
      <c r="B58" s="31">
        <f>Controles!$C$2</f>
        <v>10</v>
      </c>
      <c r="C58" s="31" t="s">
        <v>5391</v>
      </c>
      <c r="D58" s="35"/>
      <c r="E58" s="35"/>
      <c r="F58" s="35"/>
      <c r="G58" s="35"/>
      <c r="H58" s="66"/>
      <c r="I58" s="66"/>
      <c r="J58" s="94">
        <f t="shared" si="6"/>
        <v>0</v>
      </c>
      <c r="K58" s="66"/>
      <c r="L58" s="66"/>
      <c r="M58" s="66"/>
      <c r="N58" s="94">
        <f t="shared" si="0"/>
        <v>0</v>
      </c>
      <c r="O58" s="66"/>
      <c r="P58" s="66"/>
      <c r="Q58" s="79">
        <f t="shared" si="7"/>
        <v>0</v>
      </c>
      <c r="R58" s="80">
        <f t="shared" si="1"/>
        <v>0</v>
      </c>
      <c r="S58" s="79">
        <f t="shared" si="2"/>
        <v>0</v>
      </c>
      <c r="T58" s="79">
        <f t="shared" si="3"/>
        <v>0</v>
      </c>
      <c r="U58" s="79">
        <f t="shared" si="4"/>
        <v>0</v>
      </c>
      <c r="V58" s="79">
        <f t="shared" si="5"/>
        <v>0</v>
      </c>
      <c r="W58" s="80">
        <f t="shared" si="8"/>
        <v>0</v>
      </c>
      <c r="X58" s="111" t="str">
        <f t="shared" si="10"/>
        <v>NÃO</v>
      </c>
      <c r="Y58" s="106">
        <f t="shared" si="9"/>
        <v>0</v>
      </c>
      <c r="Z58" s="107" t="s">
        <v>33</v>
      </c>
      <c r="AA58" s="107" t="s">
        <v>892</v>
      </c>
      <c r="AB58" s="107">
        <v>2703205</v>
      </c>
      <c r="AC58" s="107"/>
      <c r="AD58" s="107"/>
    </row>
    <row r="59" spans="1:30" s="32" customFormat="1" ht="19.5" customHeight="1" x14ac:dyDescent="0.25">
      <c r="A59" s="31" t="str">
        <f>Controles!$B$2</f>
        <v>RS</v>
      </c>
      <c r="B59" s="31">
        <f>Controles!$C$2</f>
        <v>10</v>
      </c>
      <c r="C59" s="31" t="s">
        <v>5391</v>
      </c>
      <c r="D59" s="35"/>
      <c r="E59" s="35"/>
      <c r="F59" s="35"/>
      <c r="G59" s="35"/>
      <c r="H59" s="66"/>
      <c r="I59" s="66"/>
      <c r="J59" s="94">
        <f t="shared" si="6"/>
        <v>0</v>
      </c>
      <c r="K59" s="66"/>
      <c r="L59" s="66"/>
      <c r="M59" s="66"/>
      <c r="N59" s="94">
        <f t="shared" si="0"/>
        <v>0</v>
      </c>
      <c r="O59" s="66"/>
      <c r="P59" s="66"/>
      <c r="Q59" s="79">
        <f t="shared" si="7"/>
        <v>0</v>
      </c>
      <c r="R59" s="80">
        <f t="shared" si="1"/>
        <v>0</v>
      </c>
      <c r="S59" s="79">
        <f t="shared" si="2"/>
        <v>0</v>
      </c>
      <c r="T59" s="79">
        <f t="shared" si="3"/>
        <v>0</v>
      </c>
      <c r="U59" s="79">
        <f t="shared" si="4"/>
        <v>0</v>
      </c>
      <c r="V59" s="79">
        <f t="shared" si="5"/>
        <v>0</v>
      </c>
      <c r="W59" s="80">
        <f t="shared" si="8"/>
        <v>0</v>
      </c>
      <c r="X59" s="111" t="str">
        <f t="shared" si="10"/>
        <v>NÃO</v>
      </c>
      <c r="Y59" s="106">
        <f t="shared" si="9"/>
        <v>0</v>
      </c>
      <c r="Z59" s="107" t="s">
        <v>33</v>
      </c>
      <c r="AA59" s="107" t="s">
        <v>915</v>
      </c>
      <c r="AB59" s="107">
        <v>2703304</v>
      </c>
      <c r="AC59" s="107"/>
      <c r="AD59" s="107"/>
    </row>
    <row r="60" spans="1:30" s="32" customFormat="1" ht="19.5" customHeight="1" x14ac:dyDescent="0.25">
      <c r="A60" s="31" t="str">
        <f>Controles!$B$2</f>
        <v>RS</v>
      </c>
      <c r="B60" s="31">
        <f>Controles!$C$2</f>
        <v>10</v>
      </c>
      <c r="C60" s="31" t="s">
        <v>5391</v>
      </c>
      <c r="D60" s="35"/>
      <c r="E60" s="35"/>
      <c r="F60" s="35"/>
      <c r="G60" s="35"/>
      <c r="H60" s="66"/>
      <c r="I60" s="66"/>
      <c r="J60" s="94">
        <f t="shared" si="6"/>
        <v>0</v>
      </c>
      <c r="K60" s="66"/>
      <c r="L60" s="66"/>
      <c r="M60" s="66"/>
      <c r="N60" s="94">
        <f t="shared" si="0"/>
        <v>0</v>
      </c>
      <c r="O60" s="66"/>
      <c r="P60" s="66"/>
      <c r="Q60" s="79">
        <f t="shared" si="7"/>
        <v>0</v>
      </c>
      <c r="R60" s="80">
        <f t="shared" si="1"/>
        <v>0</v>
      </c>
      <c r="S60" s="79">
        <f t="shared" si="2"/>
        <v>0</v>
      </c>
      <c r="T60" s="79">
        <f t="shared" si="3"/>
        <v>0</v>
      </c>
      <c r="U60" s="79">
        <f t="shared" si="4"/>
        <v>0</v>
      </c>
      <c r="V60" s="79">
        <f t="shared" si="5"/>
        <v>0</v>
      </c>
      <c r="W60" s="80">
        <f t="shared" si="8"/>
        <v>0</v>
      </c>
      <c r="X60" s="111" t="str">
        <f t="shared" si="10"/>
        <v>NÃO</v>
      </c>
      <c r="Y60" s="106">
        <f t="shared" si="9"/>
        <v>0</v>
      </c>
      <c r="Z60" s="107" t="s">
        <v>33</v>
      </c>
      <c r="AA60" s="107" t="s">
        <v>938</v>
      </c>
      <c r="AB60" s="107">
        <v>2703403</v>
      </c>
      <c r="AC60" s="107"/>
      <c r="AD60" s="107"/>
    </row>
    <row r="61" spans="1:30" s="32" customFormat="1" ht="19.5" customHeight="1" x14ac:dyDescent="0.25">
      <c r="A61" s="31" t="str">
        <f>Controles!$B$2</f>
        <v>RS</v>
      </c>
      <c r="B61" s="31">
        <f>Controles!$C$2</f>
        <v>10</v>
      </c>
      <c r="C61" s="31" t="s">
        <v>5391</v>
      </c>
      <c r="D61" s="35"/>
      <c r="E61" s="35"/>
      <c r="F61" s="35"/>
      <c r="G61" s="35"/>
      <c r="H61" s="66"/>
      <c r="I61" s="66"/>
      <c r="J61" s="94">
        <f t="shared" si="6"/>
        <v>0</v>
      </c>
      <c r="K61" s="66"/>
      <c r="L61" s="66"/>
      <c r="M61" s="66"/>
      <c r="N61" s="94">
        <f t="shared" si="0"/>
        <v>0</v>
      </c>
      <c r="O61" s="66"/>
      <c r="P61" s="66"/>
      <c r="Q61" s="79">
        <f t="shared" si="7"/>
        <v>0</v>
      </c>
      <c r="R61" s="80">
        <f t="shared" si="1"/>
        <v>0</v>
      </c>
      <c r="S61" s="79">
        <f t="shared" si="2"/>
        <v>0</v>
      </c>
      <c r="T61" s="79">
        <f t="shared" si="3"/>
        <v>0</v>
      </c>
      <c r="U61" s="79">
        <f t="shared" si="4"/>
        <v>0</v>
      </c>
      <c r="V61" s="79">
        <f t="shared" si="5"/>
        <v>0</v>
      </c>
      <c r="W61" s="80">
        <f t="shared" si="8"/>
        <v>0</v>
      </c>
      <c r="X61" s="111" t="str">
        <f t="shared" si="10"/>
        <v>NÃO</v>
      </c>
      <c r="Y61" s="106">
        <f t="shared" si="9"/>
        <v>0</v>
      </c>
      <c r="Z61" s="107" t="s">
        <v>33</v>
      </c>
      <c r="AA61" s="107" t="s">
        <v>960</v>
      </c>
      <c r="AB61" s="107">
        <v>2703502</v>
      </c>
      <c r="AC61" s="107"/>
      <c r="AD61" s="107"/>
    </row>
    <row r="62" spans="1:30" s="32" customFormat="1" ht="19.5" customHeight="1" x14ac:dyDescent="0.25">
      <c r="A62" s="31" t="str">
        <f>Controles!$B$2</f>
        <v>RS</v>
      </c>
      <c r="B62" s="31">
        <f>Controles!$C$2</f>
        <v>10</v>
      </c>
      <c r="C62" s="31" t="s">
        <v>5391</v>
      </c>
      <c r="D62" s="35"/>
      <c r="E62" s="35"/>
      <c r="F62" s="35"/>
      <c r="G62" s="35"/>
      <c r="H62" s="66"/>
      <c r="I62" s="66"/>
      <c r="J62" s="94">
        <f t="shared" si="6"/>
        <v>0</v>
      </c>
      <c r="K62" s="66"/>
      <c r="L62" s="66"/>
      <c r="M62" s="66"/>
      <c r="N62" s="94">
        <f t="shared" si="0"/>
        <v>0</v>
      </c>
      <c r="O62" s="66"/>
      <c r="P62" s="66"/>
      <c r="Q62" s="79">
        <f t="shared" si="7"/>
        <v>0</v>
      </c>
      <c r="R62" s="80">
        <f t="shared" si="1"/>
        <v>0</v>
      </c>
      <c r="S62" s="79">
        <f t="shared" si="2"/>
        <v>0</v>
      </c>
      <c r="T62" s="79">
        <f t="shared" si="3"/>
        <v>0</v>
      </c>
      <c r="U62" s="79">
        <f t="shared" si="4"/>
        <v>0</v>
      </c>
      <c r="V62" s="79">
        <f t="shared" si="5"/>
        <v>0</v>
      </c>
      <c r="W62" s="80">
        <f t="shared" si="8"/>
        <v>0</v>
      </c>
      <c r="X62" s="111" t="str">
        <f t="shared" si="10"/>
        <v>NÃO</v>
      </c>
      <c r="Y62" s="106">
        <f t="shared" si="9"/>
        <v>0</v>
      </c>
      <c r="Z62" s="107" t="s">
        <v>33</v>
      </c>
      <c r="AA62" s="107" t="s">
        <v>983</v>
      </c>
      <c r="AB62" s="107">
        <v>2703601</v>
      </c>
      <c r="AC62" s="107"/>
      <c r="AD62" s="107"/>
    </row>
    <row r="63" spans="1:30" s="32" customFormat="1" ht="19.5" customHeight="1" x14ac:dyDescent="0.25">
      <c r="A63" s="31" t="str">
        <f>Controles!$B$2</f>
        <v>RS</v>
      </c>
      <c r="B63" s="31">
        <f>Controles!$C$2</f>
        <v>10</v>
      </c>
      <c r="C63" s="31" t="s">
        <v>5391</v>
      </c>
      <c r="D63" s="35"/>
      <c r="E63" s="35"/>
      <c r="F63" s="35"/>
      <c r="G63" s="35"/>
      <c r="H63" s="66"/>
      <c r="I63" s="66"/>
      <c r="J63" s="94">
        <f t="shared" si="6"/>
        <v>0</v>
      </c>
      <c r="K63" s="66"/>
      <c r="L63" s="66"/>
      <c r="M63" s="66"/>
      <c r="N63" s="94">
        <f t="shared" si="0"/>
        <v>0</v>
      </c>
      <c r="O63" s="66"/>
      <c r="P63" s="66"/>
      <c r="Q63" s="79">
        <f t="shared" si="7"/>
        <v>0</v>
      </c>
      <c r="R63" s="80">
        <f t="shared" si="1"/>
        <v>0</v>
      </c>
      <c r="S63" s="79">
        <f t="shared" si="2"/>
        <v>0</v>
      </c>
      <c r="T63" s="79">
        <f t="shared" si="3"/>
        <v>0</v>
      </c>
      <c r="U63" s="79">
        <f t="shared" si="4"/>
        <v>0</v>
      </c>
      <c r="V63" s="79">
        <f t="shared" si="5"/>
        <v>0</v>
      </c>
      <c r="W63" s="80">
        <f t="shared" si="8"/>
        <v>0</v>
      </c>
      <c r="X63" s="111" t="str">
        <f t="shared" si="10"/>
        <v>NÃO</v>
      </c>
      <c r="Y63" s="106">
        <f t="shared" si="9"/>
        <v>0</v>
      </c>
      <c r="Z63" s="107" t="s">
        <v>33</v>
      </c>
      <c r="AA63" s="107" t="s">
        <v>1005</v>
      </c>
      <c r="AB63" s="107">
        <v>2703700</v>
      </c>
      <c r="AC63" s="107"/>
      <c r="AD63" s="107"/>
    </row>
    <row r="64" spans="1:30" s="32" customFormat="1" ht="19.5" customHeight="1" x14ac:dyDescent="0.25">
      <c r="A64" s="31" t="str">
        <f>Controles!$B$2</f>
        <v>RS</v>
      </c>
      <c r="B64" s="31">
        <f>Controles!$C$2</f>
        <v>10</v>
      </c>
      <c r="C64" s="31" t="s">
        <v>5391</v>
      </c>
      <c r="D64" s="35"/>
      <c r="E64" s="35"/>
      <c r="F64" s="35"/>
      <c r="G64" s="35"/>
      <c r="H64" s="66"/>
      <c r="I64" s="66"/>
      <c r="J64" s="94">
        <f t="shared" si="6"/>
        <v>0</v>
      </c>
      <c r="K64" s="66"/>
      <c r="L64" s="66"/>
      <c r="M64" s="66"/>
      <c r="N64" s="94">
        <f t="shared" si="0"/>
        <v>0</v>
      </c>
      <c r="O64" s="66"/>
      <c r="P64" s="66"/>
      <c r="Q64" s="79">
        <f t="shared" si="7"/>
        <v>0</v>
      </c>
      <c r="R64" s="80">
        <f t="shared" si="1"/>
        <v>0</v>
      </c>
      <c r="S64" s="79">
        <f t="shared" si="2"/>
        <v>0</v>
      </c>
      <c r="T64" s="79">
        <f t="shared" si="3"/>
        <v>0</v>
      </c>
      <c r="U64" s="79">
        <f t="shared" si="4"/>
        <v>0</v>
      </c>
      <c r="V64" s="79">
        <f t="shared" si="5"/>
        <v>0</v>
      </c>
      <c r="W64" s="80">
        <f t="shared" si="8"/>
        <v>0</v>
      </c>
      <c r="X64" s="111" t="str">
        <f t="shared" si="10"/>
        <v>NÃO</v>
      </c>
      <c r="Y64" s="106">
        <f t="shared" si="9"/>
        <v>0</v>
      </c>
      <c r="Z64" s="107" t="s">
        <v>33</v>
      </c>
      <c r="AA64" s="107" t="s">
        <v>1027</v>
      </c>
      <c r="AB64" s="107">
        <v>2703759</v>
      </c>
      <c r="AC64" s="107"/>
      <c r="AD64" s="107"/>
    </row>
    <row r="65" spans="1:30" s="32" customFormat="1" ht="19.5" customHeight="1" x14ac:dyDescent="0.25">
      <c r="A65" s="31" t="str">
        <f>Controles!$B$2</f>
        <v>RS</v>
      </c>
      <c r="B65" s="31">
        <f>Controles!$C$2</f>
        <v>10</v>
      </c>
      <c r="C65" s="31" t="s">
        <v>5391</v>
      </c>
      <c r="D65" s="35"/>
      <c r="E65" s="35"/>
      <c r="F65" s="35"/>
      <c r="G65" s="35"/>
      <c r="H65" s="66"/>
      <c r="I65" s="66"/>
      <c r="J65" s="94">
        <f t="shared" si="6"/>
        <v>0</v>
      </c>
      <c r="K65" s="66"/>
      <c r="L65" s="66"/>
      <c r="M65" s="66"/>
      <c r="N65" s="94">
        <f t="shared" si="0"/>
        <v>0</v>
      </c>
      <c r="O65" s="66"/>
      <c r="P65" s="66"/>
      <c r="Q65" s="79">
        <f t="shared" si="7"/>
        <v>0</v>
      </c>
      <c r="R65" s="80">
        <f t="shared" si="1"/>
        <v>0</v>
      </c>
      <c r="S65" s="79">
        <f t="shared" si="2"/>
        <v>0</v>
      </c>
      <c r="T65" s="79">
        <f t="shared" si="3"/>
        <v>0</v>
      </c>
      <c r="U65" s="79">
        <f t="shared" si="4"/>
        <v>0</v>
      </c>
      <c r="V65" s="79">
        <f t="shared" si="5"/>
        <v>0</v>
      </c>
      <c r="W65" s="80">
        <f t="shared" si="8"/>
        <v>0</v>
      </c>
      <c r="X65" s="111" t="str">
        <f t="shared" si="10"/>
        <v>NÃO</v>
      </c>
      <c r="Y65" s="106">
        <f t="shared" si="9"/>
        <v>0</v>
      </c>
      <c r="Z65" s="107" t="s">
        <v>33</v>
      </c>
      <c r="AA65" s="107" t="s">
        <v>1050</v>
      </c>
      <c r="AB65" s="107">
        <v>2703809</v>
      </c>
      <c r="AC65" s="107"/>
      <c r="AD65" s="107"/>
    </row>
    <row r="66" spans="1:30" s="32" customFormat="1" ht="19.5" customHeight="1" x14ac:dyDescent="0.25">
      <c r="A66" s="31" t="str">
        <f>Controles!$B$2</f>
        <v>RS</v>
      </c>
      <c r="B66" s="31">
        <f>Controles!$C$2</f>
        <v>10</v>
      </c>
      <c r="C66" s="31" t="s">
        <v>5391</v>
      </c>
      <c r="D66" s="35"/>
      <c r="E66" s="35"/>
      <c r="F66" s="35"/>
      <c r="G66" s="35"/>
      <c r="H66" s="66"/>
      <c r="I66" s="66"/>
      <c r="J66" s="94">
        <f t="shared" si="6"/>
        <v>0</v>
      </c>
      <c r="K66" s="66"/>
      <c r="L66" s="66"/>
      <c r="M66" s="66"/>
      <c r="N66" s="94">
        <f t="shared" ref="N66:N129" si="11">L66+M66</f>
        <v>0</v>
      </c>
      <c r="O66" s="66"/>
      <c r="P66" s="66"/>
      <c r="Q66" s="79">
        <f t="shared" si="7"/>
        <v>0</v>
      </c>
      <c r="R66" s="80">
        <f t="shared" ref="R66:R129" si="12">IF(AND(N66&gt;0,H66+I66=0),"VERIFICAR",0)</f>
        <v>0</v>
      </c>
      <c r="S66" s="79">
        <f t="shared" ref="S66:S129" si="13">IF(AND(I66=0,(K66-N66)&lt;0),"ERRO",0)</f>
        <v>0</v>
      </c>
      <c r="T66" s="79">
        <f t="shared" ref="T66:T129" si="14">IF(AND(I66=0,O66&gt;N66),"ERRO",0)</f>
        <v>0</v>
      </c>
      <c r="U66" s="79">
        <f t="shared" ref="U66:U129" si="15">IF(O66&gt;0, IF(H66= 0, IF(I66=0, "ERRO",0),0),0)</f>
        <v>0</v>
      </c>
      <c r="V66" s="79">
        <f t="shared" ref="V66:V129" si="16">IF(P66&gt;0, IF(H66= 0, IF(I66=0, "ERRO",0),0),0)</f>
        <v>0</v>
      </c>
      <c r="W66" s="80">
        <f t="shared" si="8"/>
        <v>0</v>
      </c>
      <c r="X66" s="111" t="str">
        <f t="shared" si="10"/>
        <v>NÃO</v>
      </c>
      <c r="Y66" s="106">
        <f t="shared" si="9"/>
        <v>0</v>
      </c>
      <c r="Z66" s="107" t="s">
        <v>33</v>
      </c>
      <c r="AA66" s="107" t="s">
        <v>1071</v>
      </c>
      <c r="AB66" s="107">
        <v>2703908</v>
      </c>
      <c r="AC66" s="107"/>
      <c r="AD66" s="107"/>
    </row>
    <row r="67" spans="1:30" s="32" customFormat="1" ht="19.5" customHeight="1" x14ac:dyDescent="0.25">
      <c r="A67" s="31" t="str">
        <f>Controles!$B$2</f>
        <v>RS</v>
      </c>
      <c r="B67" s="31">
        <f>Controles!$C$2</f>
        <v>10</v>
      </c>
      <c r="C67" s="31" t="s">
        <v>5391</v>
      </c>
      <c r="D67" s="35"/>
      <c r="E67" s="35"/>
      <c r="F67" s="35"/>
      <c r="G67" s="35"/>
      <c r="H67" s="66"/>
      <c r="I67" s="66"/>
      <c r="J67" s="94">
        <f t="shared" ref="J67:J130" si="17">SUM(H67:I67)</f>
        <v>0</v>
      </c>
      <c r="K67" s="66"/>
      <c r="L67" s="66"/>
      <c r="M67" s="66"/>
      <c r="N67" s="94">
        <f t="shared" si="11"/>
        <v>0</v>
      </c>
      <c r="O67" s="66"/>
      <c r="P67" s="66"/>
      <c r="Q67" s="79">
        <f t="shared" ref="Q67:Q130" si="18">IF(H67&gt;N67,"ERRO",0)</f>
        <v>0</v>
      </c>
      <c r="R67" s="80">
        <f t="shared" si="12"/>
        <v>0</v>
      </c>
      <c r="S67" s="79">
        <f t="shared" si="13"/>
        <v>0</v>
      </c>
      <c r="T67" s="79">
        <f t="shared" si="14"/>
        <v>0</v>
      </c>
      <c r="U67" s="79">
        <f t="shared" si="15"/>
        <v>0</v>
      </c>
      <c r="V67" s="79">
        <f t="shared" si="16"/>
        <v>0</v>
      </c>
      <c r="W67" s="80">
        <f t="shared" ref="W67:W130" si="19">IF(O67+P67&gt;K67,"VERIFICAR",0)</f>
        <v>0</v>
      </c>
      <c r="X67" s="111" t="str">
        <f t="shared" si="10"/>
        <v>NÃO</v>
      </c>
      <c r="Y67" s="106">
        <f t="shared" ref="Y67:Y130" si="20">IF(X67="NÃO",0,1)</f>
        <v>0</v>
      </c>
      <c r="Z67" s="107" t="s">
        <v>33</v>
      </c>
      <c r="AA67" s="107" t="s">
        <v>1093</v>
      </c>
      <c r="AB67" s="107">
        <v>2704005</v>
      </c>
      <c r="AC67" s="107"/>
      <c r="AD67" s="107"/>
    </row>
    <row r="68" spans="1:30" s="32" customFormat="1" ht="19.5" customHeight="1" x14ac:dyDescent="0.25">
      <c r="A68" s="31" t="str">
        <f>Controles!$B$2</f>
        <v>RS</v>
      </c>
      <c r="B68" s="31">
        <f>Controles!$C$2</f>
        <v>10</v>
      </c>
      <c r="C68" s="31" t="s">
        <v>5391</v>
      </c>
      <c r="D68" s="35"/>
      <c r="E68" s="35"/>
      <c r="F68" s="35"/>
      <c r="G68" s="35"/>
      <c r="H68" s="66"/>
      <c r="I68" s="66"/>
      <c r="J68" s="94">
        <f t="shared" si="17"/>
        <v>0</v>
      </c>
      <c r="K68" s="66"/>
      <c r="L68" s="66"/>
      <c r="M68" s="66"/>
      <c r="N68" s="94">
        <f t="shared" si="11"/>
        <v>0</v>
      </c>
      <c r="O68" s="66"/>
      <c r="P68" s="66"/>
      <c r="Q68" s="79">
        <f t="shared" si="18"/>
        <v>0</v>
      </c>
      <c r="R68" s="80">
        <f t="shared" si="12"/>
        <v>0</v>
      </c>
      <c r="S68" s="79">
        <f t="shared" si="13"/>
        <v>0</v>
      </c>
      <c r="T68" s="79">
        <f t="shared" si="14"/>
        <v>0</v>
      </c>
      <c r="U68" s="79">
        <f t="shared" si="15"/>
        <v>0</v>
      </c>
      <c r="V68" s="79">
        <f t="shared" si="16"/>
        <v>0</v>
      </c>
      <c r="W68" s="80">
        <f t="shared" si="19"/>
        <v>0</v>
      </c>
      <c r="X68" s="111" t="str">
        <f t="shared" si="10"/>
        <v>NÃO</v>
      </c>
      <c r="Y68" s="106">
        <f t="shared" si="20"/>
        <v>0</v>
      </c>
      <c r="Z68" s="107" t="s">
        <v>33</v>
      </c>
      <c r="AA68" s="107" t="s">
        <v>1116</v>
      </c>
      <c r="AB68" s="107">
        <v>2704104</v>
      </c>
      <c r="AC68" s="107"/>
      <c r="AD68" s="107"/>
    </row>
    <row r="69" spans="1:30" s="32" customFormat="1" ht="19.5" customHeight="1" x14ac:dyDescent="0.25">
      <c r="A69" s="31" t="str">
        <f>Controles!$B$2</f>
        <v>RS</v>
      </c>
      <c r="B69" s="31">
        <f>Controles!$C$2</f>
        <v>10</v>
      </c>
      <c r="C69" s="31" t="s">
        <v>5391</v>
      </c>
      <c r="D69" s="35"/>
      <c r="E69" s="35"/>
      <c r="F69" s="35"/>
      <c r="G69" s="35"/>
      <c r="H69" s="66"/>
      <c r="I69" s="66"/>
      <c r="J69" s="94">
        <f t="shared" si="17"/>
        <v>0</v>
      </c>
      <c r="K69" s="66"/>
      <c r="L69" s="66"/>
      <c r="M69" s="66"/>
      <c r="N69" s="94">
        <f t="shared" si="11"/>
        <v>0</v>
      </c>
      <c r="O69" s="66"/>
      <c r="P69" s="66"/>
      <c r="Q69" s="79">
        <f t="shared" si="18"/>
        <v>0</v>
      </c>
      <c r="R69" s="80">
        <f t="shared" si="12"/>
        <v>0</v>
      </c>
      <c r="S69" s="79">
        <f t="shared" si="13"/>
        <v>0</v>
      </c>
      <c r="T69" s="79">
        <f t="shared" si="14"/>
        <v>0</v>
      </c>
      <c r="U69" s="79">
        <f t="shared" si="15"/>
        <v>0</v>
      </c>
      <c r="V69" s="79">
        <f t="shared" si="16"/>
        <v>0</v>
      </c>
      <c r="W69" s="80">
        <f t="shared" si="19"/>
        <v>0</v>
      </c>
      <c r="X69" s="111" t="str">
        <f t="shared" si="10"/>
        <v>NÃO</v>
      </c>
      <c r="Y69" s="106">
        <f t="shared" si="20"/>
        <v>0</v>
      </c>
      <c r="Z69" s="107" t="s">
        <v>33</v>
      </c>
      <c r="AA69" s="107" t="s">
        <v>1139</v>
      </c>
      <c r="AB69" s="107">
        <v>2704203</v>
      </c>
      <c r="AC69" s="107"/>
      <c r="AD69" s="107"/>
    </row>
    <row r="70" spans="1:30" s="32" customFormat="1" ht="19.5" customHeight="1" x14ac:dyDescent="0.25">
      <c r="A70" s="31" t="str">
        <f>Controles!$B$2</f>
        <v>RS</v>
      </c>
      <c r="B70" s="31">
        <f>Controles!$C$2</f>
        <v>10</v>
      </c>
      <c r="C70" s="31" t="s">
        <v>5391</v>
      </c>
      <c r="D70" s="35"/>
      <c r="E70" s="35"/>
      <c r="F70" s="35"/>
      <c r="G70" s="35"/>
      <c r="H70" s="66"/>
      <c r="I70" s="66"/>
      <c r="J70" s="94">
        <f t="shared" si="17"/>
        <v>0</v>
      </c>
      <c r="K70" s="66"/>
      <c r="L70" s="66"/>
      <c r="M70" s="66"/>
      <c r="N70" s="94">
        <f t="shared" si="11"/>
        <v>0</v>
      </c>
      <c r="O70" s="66"/>
      <c r="P70" s="66"/>
      <c r="Q70" s="79">
        <f t="shared" si="18"/>
        <v>0</v>
      </c>
      <c r="R70" s="80">
        <f t="shared" si="12"/>
        <v>0</v>
      </c>
      <c r="S70" s="79">
        <f t="shared" si="13"/>
        <v>0</v>
      </c>
      <c r="T70" s="79">
        <f t="shared" si="14"/>
        <v>0</v>
      </c>
      <c r="U70" s="79">
        <f t="shared" si="15"/>
        <v>0</v>
      </c>
      <c r="V70" s="79">
        <f t="shared" si="16"/>
        <v>0</v>
      </c>
      <c r="W70" s="80">
        <f t="shared" si="19"/>
        <v>0</v>
      </c>
      <c r="X70" s="111" t="str">
        <f t="shared" ref="X70:X133" si="21">IF(AND(Q70=0,S70=0,T70=0,U70=0,V70=0), "NÃO", "SIM")</f>
        <v>NÃO</v>
      </c>
      <c r="Y70" s="106">
        <f t="shared" si="20"/>
        <v>0</v>
      </c>
      <c r="Z70" s="107" t="s">
        <v>33</v>
      </c>
      <c r="AA70" s="107" t="s">
        <v>1162</v>
      </c>
      <c r="AB70" s="107">
        <v>2704302</v>
      </c>
      <c r="AC70" s="107"/>
      <c r="AD70" s="107"/>
    </row>
    <row r="71" spans="1:30" s="32" customFormat="1" ht="19.5" customHeight="1" x14ac:dyDescent="0.25">
      <c r="A71" s="31" t="str">
        <f>Controles!$B$2</f>
        <v>RS</v>
      </c>
      <c r="B71" s="31">
        <f>Controles!$C$2</f>
        <v>10</v>
      </c>
      <c r="C71" s="31" t="s">
        <v>5391</v>
      </c>
      <c r="D71" s="35"/>
      <c r="E71" s="35"/>
      <c r="F71" s="35"/>
      <c r="G71" s="35"/>
      <c r="H71" s="66"/>
      <c r="I71" s="66"/>
      <c r="J71" s="94">
        <f t="shared" si="17"/>
        <v>0</v>
      </c>
      <c r="K71" s="66"/>
      <c r="L71" s="66"/>
      <c r="M71" s="66"/>
      <c r="N71" s="94">
        <f t="shared" si="11"/>
        <v>0</v>
      </c>
      <c r="O71" s="66"/>
      <c r="P71" s="66"/>
      <c r="Q71" s="79">
        <f t="shared" si="18"/>
        <v>0</v>
      </c>
      <c r="R71" s="80">
        <f t="shared" si="12"/>
        <v>0</v>
      </c>
      <c r="S71" s="79">
        <f t="shared" si="13"/>
        <v>0</v>
      </c>
      <c r="T71" s="79">
        <f t="shared" si="14"/>
        <v>0</v>
      </c>
      <c r="U71" s="79">
        <f t="shared" si="15"/>
        <v>0</v>
      </c>
      <c r="V71" s="79">
        <f t="shared" si="16"/>
        <v>0</v>
      </c>
      <c r="W71" s="80">
        <f t="shared" si="19"/>
        <v>0</v>
      </c>
      <c r="X71" s="111" t="str">
        <f t="shared" si="21"/>
        <v>NÃO</v>
      </c>
      <c r="Y71" s="106">
        <f t="shared" si="20"/>
        <v>0</v>
      </c>
      <c r="Z71" s="107" t="s">
        <v>33</v>
      </c>
      <c r="AA71" s="107" t="s">
        <v>1185</v>
      </c>
      <c r="AB71" s="107">
        <v>2704401</v>
      </c>
      <c r="AC71" s="107"/>
      <c r="AD71" s="107"/>
    </row>
    <row r="72" spans="1:30" s="32" customFormat="1" ht="19.5" customHeight="1" x14ac:dyDescent="0.25">
      <c r="A72" s="31" t="str">
        <f>Controles!$B$2</f>
        <v>RS</v>
      </c>
      <c r="B72" s="31">
        <f>Controles!$C$2</f>
        <v>10</v>
      </c>
      <c r="C72" s="31" t="s">
        <v>5391</v>
      </c>
      <c r="D72" s="35"/>
      <c r="E72" s="35"/>
      <c r="F72" s="35"/>
      <c r="G72" s="35"/>
      <c r="H72" s="66"/>
      <c r="I72" s="66"/>
      <c r="J72" s="94">
        <f t="shared" si="17"/>
        <v>0</v>
      </c>
      <c r="K72" s="66"/>
      <c r="L72" s="66"/>
      <c r="M72" s="66"/>
      <c r="N72" s="94">
        <f t="shared" si="11"/>
        <v>0</v>
      </c>
      <c r="O72" s="66"/>
      <c r="P72" s="66"/>
      <c r="Q72" s="79">
        <f t="shared" si="18"/>
        <v>0</v>
      </c>
      <c r="R72" s="80">
        <f t="shared" si="12"/>
        <v>0</v>
      </c>
      <c r="S72" s="79">
        <f t="shared" si="13"/>
        <v>0</v>
      </c>
      <c r="T72" s="79">
        <f t="shared" si="14"/>
        <v>0</v>
      </c>
      <c r="U72" s="79">
        <f t="shared" si="15"/>
        <v>0</v>
      </c>
      <c r="V72" s="79">
        <f t="shared" si="16"/>
        <v>0</v>
      </c>
      <c r="W72" s="80">
        <f t="shared" si="19"/>
        <v>0</v>
      </c>
      <c r="X72" s="111" t="str">
        <f t="shared" si="21"/>
        <v>NÃO</v>
      </c>
      <c r="Y72" s="106">
        <f t="shared" si="20"/>
        <v>0</v>
      </c>
      <c r="Z72" s="107" t="s">
        <v>33</v>
      </c>
      <c r="AA72" s="107" t="s">
        <v>1207</v>
      </c>
      <c r="AB72" s="107">
        <v>2704906</v>
      </c>
      <c r="AC72" s="107"/>
      <c r="AD72" s="107"/>
    </row>
    <row r="73" spans="1:30" s="32" customFormat="1" ht="19.5" customHeight="1" x14ac:dyDescent="0.25">
      <c r="A73" s="31" t="str">
        <f>Controles!$B$2</f>
        <v>RS</v>
      </c>
      <c r="B73" s="31">
        <f>Controles!$C$2</f>
        <v>10</v>
      </c>
      <c r="C73" s="31" t="s">
        <v>5391</v>
      </c>
      <c r="D73" s="35"/>
      <c r="E73" s="35"/>
      <c r="F73" s="35"/>
      <c r="G73" s="35"/>
      <c r="H73" s="66"/>
      <c r="I73" s="66"/>
      <c r="J73" s="94">
        <f t="shared" si="17"/>
        <v>0</v>
      </c>
      <c r="K73" s="66"/>
      <c r="L73" s="66"/>
      <c r="M73" s="66"/>
      <c r="N73" s="94">
        <f t="shared" si="11"/>
        <v>0</v>
      </c>
      <c r="O73" s="66"/>
      <c r="P73" s="66"/>
      <c r="Q73" s="79">
        <f t="shared" si="18"/>
        <v>0</v>
      </c>
      <c r="R73" s="80">
        <f t="shared" si="12"/>
        <v>0</v>
      </c>
      <c r="S73" s="79">
        <f t="shared" si="13"/>
        <v>0</v>
      </c>
      <c r="T73" s="79">
        <f t="shared" si="14"/>
        <v>0</v>
      </c>
      <c r="U73" s="79">
        <f t="shared" si="15"/>
        <v>0</v>
      </c>
      <c r="V73" s="79">
        <f t="shared" si="16"/>
        <v>0</v>
      </c>
      <c r="W73" s="80">
        <f t="shared" si="19"/>
        <v>0</v>
      </c>
      <c r="X73" s="111" t="str">
        <f t="shared" si="21"/>
        <v>NÃO</v>
      </c>
      <c r="Y73" s="106">
        <f t="shared" si="20"/>
        <v>0</v>
      </c>
      <c r="Z73" s="107" t="s">
        <v>33</v>
      </c>
      <c r="AA73" s="107" t="s">
        <v>1229</v>
      </c>
      <c r="AB73" s="107">
        <v>2704500</v>
      </c>
      <c r="AC73" s="107"/>
      <c r="AD73" s="107"/>
    </row>
    <row r="74" spans="1:30" s="32" customFormat="1" ht="19.5" customHeight="1" x14ac:dyDescent="0.25">
      <c r="A74" s="31" t="str">
        <f>Controles!$B$2</f>
        <v>RS</v>
      </c>
      <c r="B74" s="31">
        <f>Controles!$C$2</f>
        <v>10</v>
      </c>
      <c r="C74" s="31" t="s">
        <v>5391</v>
      </c>
      <c r="D74" s="35"/>
      <c r="E74" s="35"/>
      <c r="F74" s="35"/>
      <c r="G74" s="35"/>
      <c r="H74" s="66"/>
      <c r="I74" s="66"/>
      <c r="J74" s="94">
        <f t="shared" si="17"/>
        <v>0</v>
      </c>
      <c r="K74" s="66"/>
      <c r="L74" s="66"/>
      <c r="M74" s="66"/>
      <c r="N74" s="94">
        <f t="shared" si="11"/>
        <v>0</v>
      </c>
      <c r="O74" s="66"/>
      <c r="P74" s="66"/>
      <c r="Q74" s="79">
        <f t="shared" si="18"/>
        <v>0</v>
      </c>
      <c r="R74" s="80">
        <f t="shared" si="12"/>
        <v>0</v>
      </c>
      <c r="S74" s="79">
        <f t="shared" si="13"/>
        <v>0</v>
      </c>
      <c r="T74" s="79">
        <f t="shared" si="14"/>
        <v>0</v>
      </c>
      <c r="U74" s="79">
        <f t="shared" si="15"/>
        <v>0</v>
      </c>
      <c r="V74" s="79">
        <f t="shared" si="16"/>
        <v>0</v>
      </c>
      <c r="W74" s="80">
        <f t="shared" si="19"/>
        <v>0</v>
      </c>
      <c r="X74" s="111" t="str">
        <f t="shared" si="21"/>
        <v>NÃO</v>
      </c>
      <c r="Y74" s="106">
        <f t="shared" si="20"/>
        <v>0</v>
      </c>
      <c r="Z74" s="107" t="s">
        <v>33</v>
      </c>
      <c r="AA74" s="107" t="s">
        <v>1251</v>
      </c>
      <c r="AB74" s="107">
        <v>2704609</v>
      </c>
      <c r="AC74" s="107"/>
      <c r="AD74" s="107"/>
    </row>
    <row r="75" spans="1:30" s="32" customFormat="1" ht="19.5" customHeight="1" x14ac:dyDescent="0.25">
      <c r="A75" s="31" t="str">
        <f>Controles!$B$2</f>
        <v>RS</v>
      </c>
      <c r="B75" s="31">
        <f>Controles!$C$2</f>
        <v>10</v>
      </c>
      <c r="C75" s="31" t="s">
        <v>5391</v>
      </c>
      <c r="D75" s="35"/>
      <c r="E75" s="35"/>
      <c r="F75" s="35"/>
      <c r="G75" s="35"/>
      <c r="H75" s="66"/>
      <c r="I75" s="66"/>
      <c r="J75" s="94">
        <f t="shared" si="17"/>
        <v>0</v>
      </c>
      <c r="K75" s="66"/>
      <c r="L75" s="66"/>
      <c r="M75" s="66"/>
      <c r="N75" s="94">
        <f t="shared" si="11"/>
        <v>0</v>
      </c>
      <c r="O75" s="66"/>
      <c r="P75" s="66"/>
      <c r="Q75" s="79">
        <f t="shared" si="18"/>
        <v>0</v>
      </c>
      <c r="R75" s="80">
        <f t="shared" si="12"/>
        <v>0</v>
      </c>
      <c r="S75" s="79">
        <f t="shared" si="13"/>
        <v>0</v>
      </c>
      <c r="T75" s="79">
        <f t="shared" si="14"/>
        <v>0</v>
      </c>
      <c r="U75" s="79">
        <f t="shared" si="15"/>
        <v>0</v>
      </c>
      <c r="V75" s="79">
        <f t="shared" si="16"/>
        <v>0</v>
      </c>
      <c r="W75" s="80">
        <f t="shared" si="19"/>
        <v>0</v>
      </c>
      <c r="X75" s="111" t="str">
        <f t="shared" si="21"/>
        <v>NÃO</v>
      </c>
      <c r="Y75" s="106">
        <f t="shared" si="20"/>
        <v>0</v>
      </c>
      <c r="Z75" s="107" t="s">
        <v>33</v>
      </c>
      <c r="AA75" s="107" t="s">
        <v>1274</v>
      </c>
      <c r="AB75" s="107">
        <v>2704708</v>
      </c>
      <c r="AC75" s="107"/>
      <c r="AD75" s="107"/>
    </row>
    <row r="76" spans="1:30" s="32" customFormat="1" ht="19.5" customHeight="1" x14ac:dyDescent="0.25">
      <c r="A76" s="31" t="str">
        <f>Controles!$B$2</f>
        <v>RS</v>
      </c>
      <c r="B76" s="31">
        <f>Controles!$C$2</f>
        <v>10</v>
      </c>
      <c r="C76" s="31" t="s">
        <v>5391</v>
      </c>
      <c r="D76" s="35"/>
      <c r="E76" s="35"/>
      <c r="F76" s="35"/>
      <c r="G76" s="35"/>
      <c r="H76" s="66"/>
      <c r="I76" s="66"/>
      <c r="J76" s="94">
        <f t="shared" si="17"/>
        <v>0</v>
      </c>
      <c r="K76" s="66"/>
      <c r="L76" s="66"/>
      <c r="M76" s="66"/>
      <c r="N76" s="94">
        <f t="shared" si="11"/>
        <v>0</v>
      </c>
      <c r="O76" s="66"/>
      <c r="P76" s="66"/>
      <c r="Q76" s="79">
        <f t="shared" si="18"/>
        <v>0</v>
      </c>
      <c r="R76" s="80">
        <f t="shared" si="12"/>
        <v>0</v>
      </c>
      <c r="S76" s="79">
        <f t="shared" si="13"/>
        <v>0</v>
      </c>
      <c r="T76" s="79">
        <f t="shared" si="14"/>
        <v>0</v>
      </c>
      <c r="U76" s="79">
        <f t="shared" si="15"/>
        <v>0</v>
      </c>
      <c r="V76" s="79">
        <f t="shared" si="16"/>
        <v>0</v>
      </c>
      <c r="W76" s="80">
        <f t="shared" si="19"/>
        <v>0</v>
      </c>
      <c r="X76" s="111" t="str">
        <f t="shared" si="21"/>
        <v>NÃO</v>
      </c>
      <c r="Y76" s="106">
        <f t="shared" si="20"/>
        <v>0</v>
      </c>
      <c r="Z76" s="107" t="s">
        <v>33</v>
      </c>
      <c r="AA76" s="107" t="s">
        <v>1295</v>
      </c>
      <c r="AB76" s="107">
        <v>2704807</v>
      </c>
      <c r="AC76" s="107"/>
      <c r="AD76" s="107"/>
    </row>
    <row r="77" spans="1:30" s="32" customFormat="1" ht="19.5" customHeight="1" x14ac:dyDescent="0.25">
      <c r="A77" s="31" t="str">
        <f>Controles!$B$2</f>
        <v>RS</v>
      </c>
      <c r="B77" s="31">
        <f>Controles!$C$2</f>
        <v>10</v>
      </c>
      <c r="C77" s="31" t="s">
        <v>5391</v>
      </c>
      <c r="D77" s="35"/>
      <c r="E77" s="35"/>
      <c r="F77" s="35"/>
      <c r="G77" s="35"/>
      <c r="H77" s="66"/>
      <c r="I77" s="66"/>
      <c r="J77" s="94">
        <f t="shared" si="17"/>
        <v>0</v>
      </c>
      <c r="K77" s="66"/>
      <c r="L77" s="66"/>
      <c r="M77" s="66"/>
      <c r="N77" s="94">
        <f t="shared" si="11"/>
        <v>0</v>
      </c>
      <c r="O77" s="66"/>
      <c r="P77" s="66"/>
      <c r="Q77" s="79">
        <f t="shared" si="18"/>
        <v>0</v>
      </c>
      <c r="R77" s="80">
        <f t="shared" si="12"/>
        <v>0</v>
      </c>
      <c r="S77" s="79">
        <f t="shared" si="13"/>
        <v>0</v>
      </c>
      <c r="T77" s="79">
        <f t="shared" si="14"/>
        <v>0</v>
      </c>
      <c r="U77" s="79">
        <f t="shared" si="15"/>
        <v>0</v>
      </c>
      <c r="V77" s="79">
        <f t="shared" si="16"/>
        <v>0</v>
      </c>
      <c r="W77" s="80">
        <f t="shared" si="19"/>
        <v>0</v>
      </c>
      <c r="X77" s="111" t="str">
        <f t="shared" si="21"/>
        <v>NÃO</v>
      </c>
      <c r="Y77" s="106">
        <f t="shared" si="20"/>
        <v>0</v>
      </c>
      <c r="Z77" s="107" t="s">
        <v>33</v>
      </c>
      <c r="AA77" s="107" t="s">
        <v>1317</v>
      </c>
      <c r="AB77" s="107">
        <v>2705002</v>
      </c>
      <c r="AC77" s="107"/>
      <c r="AD77" s="107"/>
    </row>
    <row r="78" spans="1:30" s="32" customFormat="1" ht="19.5" customHeight="1" x14ac:dyDescent="0.25">
      <c r="A78" s="31" t="str">
        <f>Controles!$B$2</f>
        <v>RS</v>
      </c>
      <c r="B78" s="31">
        <f>Controles!$C$2</f>
        <v>10</v>
      </c>
      <c r="C78" s="31" t="s">
        <v>5391</v>
      </c>
      <c r="D78" s="35"/>
      <c r="E78" s="35"/>
      <c r="F78" s="35"/>
      <c r="G78" s="35"/>
      <c r="H78" s="66"/>
      <c r="I78" s="66"/>
      <c r="J78" s="94">
        <f t="shared" si="17"/>
        <v>0</v>
      </c>
      <c r="K78" s="66"/>
      <c r="L78" s="66"/>
      <c r="M78" s="66"/>
      <c r="N78" s="94">
        <f t="shared" si="11"/>
        <v>0</v>
      </c>
      <c r="O78" s="66"/>
      <c r="P78" s="66"/>
      <c r="Q78" s="79">
        <f t="shared" si="18"/>
        <v>0</v>
      </c>
      <c r="R78" s="80">
        <f t="shared" si="12"/>
        <v>0</v>
      </c>
      <c r="S78" s="79">
        <f t="shared" si="13"/>
        <v>0</v>
      </c>
      <c r="T78" s="79">
        <f t="shared" si="14"/>
        <v>0</v>
      </c>
      <c r="U78" s="79">
        <f t="shared" si="15"/>
        <v>0</v>
      </c>
      <c r="V78" s="79">
        <f t="shared" si="16"/>
        <v>0</v>
      </c>
      <c r="W78" s="80">
        <f t="shared" si="19"/>
        <v>0</v>
      </c>
      <c r="X78" s="111" t="str">
        <f t="shared" si="21"/>
        <v>NÃO</v>
      </c>
      <c r="Y78" s="106">
        <f t="shared" si="20"/>
        <v>0</v>
      </c>
      <c r="Z78" s="107" t="s">
        <v>33</v>
      </c>
      <c r="AA78" s="107" t="s">
        <v>1339</v>
      </c>
      <c r="AB78" s="107">
        <v>2705101</v>
      </c>
      <c r="AC78" s="107"/>
      <c r="AD78" s="107"/>
    </row>
    <row r="79" spans="1:30" s="32" customFormat="1" ht="19.5" customHeight="1" x14ac:dyDescent="0.25">
      <c r="A79" s="31" t="str">
        <f>Controles!$B$2</f>
        <v>RS</v>
      </c>
      <c r="B79" s="31">
        <f>Controles!$C$2</f>
        <v>10</v>
      </c>
      <c r="C79" s="31" t="s">
        <v>5391</v>
      </c>
      <c r="D79" s="35"/>
      <c r="E79" s="35"/>
      <c r="F79" s="35"/>
      <c r="G79" s="35"/>
      <c r="H79" s="66"/>
      <c r="I79" s="66"/>
      <c r="J79" s="94">
        <f t="shared" si="17"/>
        <v>0</v>
      </c>
      <c r="K79" s="66"/>
      <c r="L79" s="66"/>
      <c r="M79" s="66"/>
      <c r="N79" s="94">
        <f t="shared" si="11"/>
        <v>0</v>
      </c>
      <c r="O79" s="66"/>
      <c r="P79" s="66"/>
      <c r="Q79" s="79">
        <f t="shared" si="18"/>
        <v>0</v>
      </c>
      <c r="R79" s="80">
        <f t="shared" si="12"/>
        <v>0</v>
      </c>
      <c r="S79" s="79">
        <f t="shared" si="13"/>
        <v>0</v>
      </c>
      <c r="T79" s="79">
        <f t="shared" si="14"/>
        <v>0</v>
      </c>
      <c r="U79" s="79">
        <f t="shared" si="15"/>
        <v>0</v>
      </c>
      <c r="V79" s="79">
        <f t="shared" si="16"/>
        <v>0</v>
      </c>
      <c r="W79" s="80">
        <f t="shared" si="19"/>
        <v>0</v>
      </c>
      <c r="X79" s="111" t="str">
        <f t="shared" si="21"/>
        <v>NÃO</v>
      </c>
      <c r="Y79" s="106">
        <f t="shared" si="20"/>
        <v>0</v>
      </c>
      <c r="Z79" s="107" t="s">
        <v>33</v>
      </c>
      <c r="AA79" s="107" t="s">
        <v>1360</v>
      </c>
      <c r="AB79" s="107">
        <v>2705200</v>
      </c>
      <c r="AC79" s="107"/>
      <c r="AD79" s="107"/>
    </row>
    <row r="80" spans="1:30" s="32" customFormat="1" ht="19.5" customHeight="1" x14ac:dyDescent="0.25">
      <c r="A80" s="31" t="str">
        <f>Controles!$B$2</f>
        <v>RS</v>
      </c>
      <c r="B80" s="31">
        <f>Controles!$C$2</f>
        <v>10</v>
      </c>
      <c r="C80" s="31" t="s">
        <v>5391</v>
      </c>
      <c r="D80" s="35"/>
      <c r="E80" s="35"/>
      <c r="F80" s="35"/>
      <c r="G80" s="35"/>
      <c r="H80" s="66"/>
      <c r="I80" s="66"/>
      <c r="J80" s="94">
        <f t="shared" si="17"/>
        <v>0</v>
      </c>
      <c r="K80" s="66"/>
      <c r="L80" s="66"/>
      <c r="M80" s="66"/>
      <c r="N80" s="94">
        <f t="shared" si="11"/>
        <v>0</v>
      </c>
      <c r="O80" s="66"/>
      <c r="P80" s="66"/>
      <c r="Q80" s="79">
        <f t="shared" si="18"/>
        <v>0</v>
      </c>
      <c r="R80" s="80">
        <f t="shared" si="12"/>
        <v>0</v>
      </c>
      <c r="S80" s="79">
        <f t="shared" si="13"/>
        <v>0</v>
      </c>
      <c r="T80" s="79">
        <f t="shared" si="14"/>
        <v>0</v>
      </c>
      <c r="U80" s="79">
        <f t="shared" si="15"/>
        <v>0</v>
      </c>
      <c r="V80" s="79">
        <f t="shared" si="16"/>
        <v>0</v>
      </c>
      <c r="W80" s="80">
        <f t="shared" si="19"/>
        <v>0</v>
      </c>
      <c r="X80" s="111" t="str">
        <f t="shared" si="21"/>
        <v>NÃO</v>
      </c>
      <c r="Y80" s="106">
        <f t="shared" si="20"/>
        <v>0</v>
      </c>
      <c r="Z80" s="107" t="s">
        <v>33</v>
      </c>
      <c r="AA80" s="107" t="s">
        <v>1382</v>
      </c>
      <c r="AB80" s="107">
        <v>2705309</v>
      </c>
      <c r="AC80" s="107"/>
      <c r="AD80" s="107"/>
    </row>
    <row r="81" spans="1:30" s="32" customFormat="1" ht="19.5" customHeight="1" x14ac:dyDescent="0.25">
      <c r="A81" s="31" t="str">
        <f>Controles!$B$2</f>
        <v>RS</v>
      </c>
      <c r="B81" s="31">
        <f>Controles!$C$2</f>
        <v>10</v>
      </c>
      <c r="C81" s="31" t="s">
        <v>5391</v>
      </c>
      <c r="D81" s="35"/>
      <c r="E81" s="35"/>
      <c r="F81" s="35"/>
      <c r="G81" s="35"/>
      <c r="H81" s="66"/>
      <c r="I81" s="66"/>
      <c r="J81" s="94">
        <f t="shared" si="17"/>
        <v>0</v>
      </c>
      <c r="K81" s="66"/>
      <c r="L81" s="66"/>
      <c r="M81" s="66"/>
      <c r="N81" s="94">
        <f t="shared" si="11"/>
        <v>0</v>
      </c>
      <c r="O81" s="66"/>
      <c r="P81" s="66"/>
      <c r="Q81" s="79">
        <f t="shared" si="18"/>
        <v>0</v>
      </c>
      <c r="R81" s="80">
        <f t="shared" si="12"/>
        <v>0</v>
      </c>
      <c r="S81" s="79">
        <f t="shared" si="13"/>
        <v>0</v>
      </c>
      <c r="T81" s="79">
        <f t="shared" si="14"/>
        <v>0</v>
      </c>
      <c r="U81" s="79">
        <f t="shared" si="15"/>
        <v>0</v>
      </c>
      <c r="V81" s="79">
        <f t="shared" si="16"/>
        <v>0</v>
      </c>
      <c r="W81" s="80">
        <f t="shared" si="19"/>
        <v>0</v>
      </c>
      <c r="X81" s="111" t="str">
        <f t="shared" si="21"/>
        <v>NÃO</v>
      </c>
      <c r="Y81" s="106">
        <f t="shared" si="20"/>
        <v>0</v>
      </c>
      <c r="Z81" s="107" t="s">
        <v>33</v>
      </c>
      <c r="AA81" s="107" t="s">
        <v>1404</v>
      </c>
      <c r="AB81" s="107">
        <v>2705408</v>
      </c>
      <c r="AC81" s="107"/>
      <c r="AD81" s="107"/>
    </row>
    <row r="82" spans="1:30" s="32" customFormat="1" ht="19.5" customHeight="1" x14ac:dyDescent="0.25">
      <c r="A82" s="31" t="str">
        <f>Controles!$B$2</f>
        <v>RS</v>
      </c>
      <c r="B82" s="31">
        <f>Controles!$C$2</f>
        <v>10</v>
      </c>
      <c r="C82" s="31" t="s">
        <v>5391</v>
      </c>
      <c r="D82" s="35"/>
      <c r="E82" s="35"/>
      <c r="F82" s="35"/>
      <c r="G82" s="35"/>
      <c r="H82" s="66"/>
      <c r="I82" s="66"/>
      <c r="J82" s="94">
        <f t="shared" si="17"/>
        <v>0</v>
      </c>
      <c r="K82" s="66"/>
      <c r="L82" s="66"/>
      <c r="M82" s="66"/>
      <c r="N82" s="94">
        <f t="shared" si="11"/>
        <v>0</v>
      </c>
      <c r="O82" s="66"/>
      <c r="P82" s="66"/>
      <c r="Q82" s="79">
        <f t="shared" si="18"/>
        <v>0</v>
      </c>
      <c r="R82" s="80">
        <f t="shared" si="12"/>
        <v>0</v>
      </c>
      <c r="S82" s="79">
        <f t="shared" si="13"/>
        <v>0</v>
      </c>
      <c r="T82" s="79">
        <f t="shared" si="14"/>
        <v>0</v>
      </c>
      <c r="U82" s="79">
        <f t="shared" si="15"/>
        <v>0</v>
      </c>
      <c r="V82" s="79">
        <f t="shared" si="16"/>
        <v>0</v>
      </c>
      <c r="W82" s="80">
        <f t="shared" si="19"/>
        <v>0</v>
      </c>
      <c r="X82" s="111" t="str">
        <f t="shared" si="21"/>
        <v>NÃO</v>
      </c>
      <c r="Y82" s="106">
        <f t="shared" si="20"/>
        <v>0</v>
      </c>
      <c r="Z82" s="107" t="s">
        <v>33</v>
      </c>
      <c r="AA82" s="107" t="s">
        <v>1426</v>
      </c>
      <c r="AB82" s="107">
        <v>2705507</v>
      </c>
      <c r="AC82" s="107"/>
      <c r="AD82" s="107"/>
    </row>
    <row r="83" spans="1:30" s="32" customFormat="1" ht="19.5" customHeight="1" x14ac:dyDescent="0.25">
      <c r="A83" s="31" t="str">
        <f>Controles!$B$2</f>
        <v>RS</v>
      </c>
      <c r="B83" s="31">
        <f>Controles!$C$2</f>
        <v>10</v>
      </c>
      <c r="C83" s="31" t="s">
        <v>5391</v>
      </c>
      <c r="D83" s="35"/>
      <c r="E83" s="35"/>
      <c r="F83" s="35"/>
      <c r="G83" s="35"/>
      <c r="H83" s="66"/>
      <c r="I83" s="66"/>
      <c r="J83" s="94">
        <f t="shared" si="17"/>
        <v>0</v>
      </c>
      <c r="K83" s="66"/>
      <c r="L83" s="66"/>
      <c r="M83" s="66"/>
      <c r="N83" s="94">
        <f t="shared" si="11"/>
        <v>0</v>
      </c>
      <c r="O83" s="66"/>
      <c r="P83" s="66"/>
      <c r="Q83" s="79">
        <f t="shared" si="18"/>
        <v>0</v>
      </c>
      <c r="R83" s="80">
        <f t="shared" si="12"/>
        <v>0</v>
      </c>
      <c r="S83" s="79">
        <f t="shared" si="13"/>
        <v>0</v>
      </c>
      <c r="T83" s="79">
        <f t="shared" si="14"/>
        <v>0</v>
      </c>
      <c r="U83" s="79">
        <f t="shared" si="15"/>
        <v>0</v>
      </c>
      <c r="V83" s="79">
        <f t="shared" si="16"/>
        <v>0</v>
      </c>
      <c r="W83" s="80">
        <f t="shared" si="19"/>
        <v>0</v>
      </c>
      <c r="X83" s="111" t="str">
        <f t="shared" si="21"/>
        <v>NÃO</v>
      </c>
      <c r="Y83" s="106">
        <f t="shared" si="20"/>
        <v>0</v>
      </c>
      <c r="Z83" s="107" t="s">
        <v>33</v>
      </c>
      <c r="AA83" s="107" t="s">
        <v>1447</v>
      </c>
      <c r="AB83" s="107">
        <v>2705606</v>
      </c>
      <c r="AC83" s="107"/>
      <c r="AD83" s="107"/>
    </row>
    <row r="84" spans="1:30" s="32" customFormat="1" ht="19.5" customHeight="1" x14ac:dyDescent="0.25">
      <c r="A84" s="31" t="str">
        <f>Controles!$B$2</f>
        <v>RS</v>
      </c>
      <c r="B84" s="31">
        <f>Controles!$C$2</f>
        <v>10</v>
      </c>
      <c r="C84" s="31" t="s">
        <v>5391</v>
      </c>
      <c r="D84" s="35"/>
      <c r="E84" s="35"/>
      <c r="F84" s="35"/>
      <c r="G84" s="35"/>
      <c r="H84" s="66"/>
      <c r="I84" s="66"/>
      <c r="J84" s="94">
        <f t="shared" si="17"/>
        <v>0</v>
      </c>
      <c r="K84" s="66"/>
      <c r="L84" s="66"/>
      <c r="M84" s="66"/>
      <c r="N84" s="94">
        <f t="shared" si="11"/>
        <v>0</v>
      </c>
      <c r="O84" s="66"/>
      <c r="P84" s="66"/>
      <c r="Q84" s="79">
        <f t="shared" si="18"/>
        <v>0</v>
      </c>
      <c r="R84" s="80">
        <f t="shared" si="12"/>
        <v>0</v>
      </c>
      <c r="S84" s="79">
        <f t="shared" si="13"/>
        <v>0</v>
      </c>
      <c r="T84" s="79">
        <f t="shared" si="14"/>
        <v>0</v>
      </c>
      <c r="U84" s="79">
        <f t="shared" si="15"/>
        <v>0</v>
      </c>
      <c r="V84" s="79">
        <f t="shared" si="16"/>
        <v>0</v>
      </c>
      <c r="W84" s="80">
        <f t="shared" si="19"/>
        <v>0</v>
      </c>
      <c r="X84" s="111" t="str">
        <f t="shared" si="21"/>
        <v>NÃO</v>
      </c>
      <c r="Y84" s="106">
        <f t="shared" si="20"/>
        <v>0</v>
      </c>
      <c r="Z84" s="107" t="s">
        <v>33</v>
      </c>
      <c r="AA84" s="107" t="s">
        <v>1467</v>
      </c>
      <c r="AB84" s="107">
        <v>2705705</v>
      </c>
      <c r="AC84" s="107"/>
      <c r="AD84" s="107"/>
    </row>
    <row r="85" spans="1:30" s="32" customFormat="1" ht="19.5" customHeight="1" x14ac:dyDescent="0.25">
      <c r="A85" s="31" t="str">
        <f>Controles!$B$2</f>
        <v>RS</v>
      </c>
      <c r="B85" s="31">
        <f>Controles!$C$2</f>
        <v>10</v>
      </c>
      <c r="C85" s="31" t="s">
        <v>5391</v>
      </c>
      <c r="D85" s="35"/>
      <c r="E85" s="35"/>
      <c r="F85" s="35"/>
      <c r="G85" s="35"/>
      <c r="H85" s="66"/>
      <c r="I85" s="66"/>
      <c r="J85" s="94">
        <f t="shared" si="17"/>
        <v>0</v>
      </c>
      <c r="K85" s="66"/>
      <c r="L85" s="66"/>
      <c r="M85" s="66"/>
      <c r="N85" s="94">
        <f t="shared" si="11"/>
        <v>0</v>
      </c>
      <c r="O85" s="66"/>
      <c r="P85" s="66"/>
      <c r="Q85" s="79">
        <f t="shared" si="18"/>
        <v>0</v>
      </c>
      <c r="R85" s="80">
        <f t="shared" si="12"/>
        <v>0</v>
      </c>
      <c r="S85" s="79">
        <f t="shared" si="13"/>
        <v>0</v>
      </c>
      <c r="T85" s="79">
        <f t="shared" si="14"/>
        <v>0</v>
      </c>
      <c r="U85" s="79">
        <f t="shared" si="15"/>
        <v>0</v>
      </c>
      <c r="V85" s="79">
        <f t="shared" si="16"/>
        <v>0</v>
      </c>
      <c r="W85" s="80">
        <f t="shared" si="19"/>
        <v>0</v>
      </c>
      <c r="X85" s="111" t="str">
        <f t="shared" si="21"/>
        <v>NÃO</v>
      </c>
      <c r="Y85" s="106">
        <f t="shared" si="20"/>
        <v>0</v>
      </c>
      <c r="Z85" s="107" t="s">
        <v>33</v>
      </c>
      <c r="AA85" s="107" t="s">
        <v>1489</v>
      </c>
      <c r="AB85" s="107">
        <v>2705804</v>
      </c>
      <c r="AC85" s="107"/>
      <c r="AD85" s="107"/>
    </row>
    <row r="86" spans="1:30" s="32" customFormat="1" ht="19.5" customHeight="1" x14ac:dyDescent="0.25">
      <c r="A86" s="31" t="str">
        <f>Controles!$B$2</f>
        <v>RS</v>
      </c>
      <c r="B86" s="31">
        <f>Controles!$C$2</f>
        <v>10</v>
      </c>
      <c r="C86" s="31" t="s">
        <v>5391</v>
      </c>
      <c r="D86" s="35"/>
      <c r="E86" s="35"/>
      <c r="F86" s="35"/>
      <c r="G86" s="35"/>
      <c r="H86" s="66"/>
      <c r="I86" s="66"/>
      <c r="J86" s="94">
        <f t="shared" si="17"/>
        <v>0</v>
      </c>
      <c r="K86" s="66"/>
      <c r="L86" s="66"/>
      <c r="M86" s="66"/>
      <c r="N86" s="94">
        <f t="shared" si="11"/>
        <v>0</v>
      </c>
      <c r="O86" s="66"/>
      <c r="P86" s="66"/>
      <c r="Q86" s="79">
        <f t="shared" si="18"/>
        <v>0</v>
      </c>
      <c r="R86" s="80">
        <f t="shared" si="12"/>
        <v>0</v>
      </c>
      <c r="S86" s="79">
        <f t="shared" si="13"/>
        <v>0</v>
      </c>
      <c r="T86" s="79">
        <f t="shared" si="14"/>
        <v>0</v>
      </c>
      <c r="U86" s="79">
        <f t="shared" si="15"/>
        <v>0</v>
      </c>
      <c r="V86" s="79">
        <f t="shared" si="16"/>
        <v>0</v>
      </c>
      <c r="W86" s="80">
        <f t="shared" si="19"/>
        <v>0</v>
      </c>
      <c r="X86" s="111" t="str">
        <f t="shared" si="21"/>
        <v>NÃO</v>
      </c>
      <c r="Y86" s="106">
        <f t="shared" si="20"/>
        <v>0</v>
      </c>
      <c r="Z86" s="107" t="s">
        <v>33</v>
      </c>
      <c r="AA86" s="107" t="s">
        <v>1510</v>
      </c>
      <c r="AB86" s="107">
        <v>2705903</v>
      </c>
      <c r="AC86" s="107"/>
      <c r="AD86" s="107"/>
    </row>
    <row r="87" spans="1:30" s="32" customFormat="1" ht="19.5" customHeight="1" x14ac:dyDescent="0.25">
      <c r="A87" s="31" t="str">
        <f>Controles!$B$2</f>
        <v>RS</v>
      </c>
      <c r="B87" s="31">
        <f>Controles!$C$2</f>
        <v>10</v>
      </c>
      <c r="C87" s="31" t="s">
        <v>5391</v>
      </c>
      <c r="D87" s="35"/>
      <c r="E87" s="35"/>
      <c r="F87" s="35"/>
      <c r="G87" s="35"/>
      <c r="H87" s="66"/>
      <c r="I87" s="66"/>
      <c r="J87" s="94">
        <f t="shared" si="17"/>
        <v>0</v>
      </c>
      <c r="K87" s="66"/>
      <c r="L87" s="66"/>
      <c r="M87" s="66"/>
      <c r="N87" s="94">
        <f t="shared" si="11"/>
        <v>0</v>
      </c>
      <c r="O87" s="66"/>
      <c r="P87" s="66"/>
      <c r="Q87" s="79">
        <f t="shared" si="18"/>
        <v>0</v>
      </c>
      <c r="R87" s="80">
        <f t="shared" si="12"/>
        <v>0</v>
      </c>
      <c r="S87" s="79">
        <f t="shared" si="13"/>
        <v>0</v>
      </c>
      <c r="T87" s="79">
        <f t="shared" si="14"/>
        <v>0</v>
      </c>
      <c r="U87" s="79">
        <f t="shared" si="15"/>
        <v>0</v>
      </c>
      <c r="V87" s="79">
        <f t="shared" si="16"/>
        <v>0</v>
      </c>
      <c r="W87" s="80">
        <f t="shared" si="19"/>
        <v>0</v>
      </c>
      <c r="X87" s="111" t="str">
        <f t="shared" si="21"/>
        <v>NÃO</v>
      </c>
      <c r="Y87" s="106">
        <f t="shared" si="20"/>
        <v>0</v>
      </c>
      <c r="Z87" s="107" t="s">
        <v>33</v>
      </c>
      <c r="AA87" s="107" t="s">
        <v>1531</v>
      </c>
      <c r="AB87" s="107">
        <v>2706000</v>
      </c>
      <c r="AC87" s="107"/>
      <c r="AD87" s="107"/>
    </row>
    <row r="88" spans="1:30" s="32" customFormat="1" ht="19.5" customHeight="1" x14ac:dyDescent="0.25">
      <c r="A88" s="31" t="str">
        <f>Controles!$B$2</f>
        <v>RS</v>
      </c>
      <c r="B88" s="31">
        <f>Controles!$C$2</f>
        <v>10</v>
      </c>
      <c r="C88" s="31" t="s">
        <v>5391</v>
      </c>
      <c r="D88" s="35"/>
      <c r="E88" s="35"/>
      <c r="F88" s="35"/>
      <c r="G88" s="35"/>
      <c r="H88" s="66"/>
      <c r="I88" s="66"/>
      <c r="J88" s="94">
        <f t="shared" si="17"/>
        <v>0</v>
      </c>
      <c r="K88" s="66"/>
      <c r="L88" s="66"/>
      <c r="M88" s="66"/>
      <c r="N88" s="94">
        <f t="shared" si="11"/>
        <v>0</v>
      </c>
      <c r="O88" s="66"/>
      <c r="P88" s="66"/>
      <c r="Q88" s="79">
        <f t="shared" si="18"/>
        <v>0</v>
      </c>
      <c r="R88" s="80">
        <f t="shared" si="12"/>
        <v>0</v>
      </c>
      <c r="S88" s="79">
        <f t="shared" si="13"/>
        <v>0</v>
      </c>
      <c r="T88" s="79">
        <f t="shared" si="14"/>
        <v>0</v>
      </c>
      <c r="U88" s="79">
        <f t="shared" si="15"/>
        <v>0</v>
      </c>
      <c r="V88" s="79">
        <f t="shared" si="16"/>
        <v>0</v>
      </c>
      <c r="W88" s="80">
        <f t="shared" si="19"/>
        <v>0</v>
      </c>
      <c r="X88" s="111" t="str">
        <f t="shared" si="21"/>
        <v>NÃO</v>
      </c>
      <c r="Y88" s="106">
        <f t="shared" si="20"/>
        <v>0</v>
      </c>
      <c r="Z88" s="107" t="s">
        <v>33</v>
      </c>
      <c r="AA88" s="107" t="s">
        <v>1552</v>
      </c>
      <c r="AB88" s="107">
        <v>2706109</v>
      </c>
      <c r="AC88" s="107"/>
      <c r="AD88" s="107"/>
    </row>
    <row r="89" spans="1:30" s="32" customFormat="1" ht="19.5" customHeight="1" x14ac:dyDescent="0.25">
      <c r="A89" s="31" t="str">
        <f>Controles!$B$2</f>
        <v>RS</v>
      </c>
      <c r="B89" s="31">
        <f>Controles!$C$2</f>
        <v>10</v>
      </c>
      <c r="C89" s="31" t="s">
        <v>5391</v>
      </c>
      <c r="D89" s="35"/>
      <c r="E89" s="35"/>
      <c r="F89" s="35"/>
      <c r="G89" s="35"/>
      <c r="H89" s="66"/>
      <c r="I89" s="66"/>
      <c r="J89" s="94">
        <f t="shared" si="17"/>
        <v>0</v>
      </c>
      <c r="K89" s="66"/>
      <c r="L89" s="66"/>
      <c r="M89" s="66"/>
      <c r="N89" s="94">
        <f t="shared" si="11"/>
        <v>0</v>
      </c>
      <c r="O89" s="66"/>
      <c r="P89" s="66"/>
      <c r="Q89" s="79">
        <f t="shared" si="18"/>
        <v>0</v>
      </c>
      <c r="R89" s="80">
        <f t="shared" si="12"/>
        <v>0</v>
      </c>
      <c r="S89" s="79">
        <f t="shared" si="13"/>
        <v>0</v>
      </c>
      <c r="T89" s="79">
        <f t="shared" si="14"/>
        <v>0</v>
      </c>
      <c r="U89" s="79">
        <f t="shared" si="15"/>
        <v>0</v>
      </c>
      <c r="V89" s="79">
        <f t="shared" si="16"/>
        <v>0</v>
      </c>
      <c r="W89" s="80">
        <f t="shared" si="19"/>
        <v>0</v>
      </c>
      <c r="X89" s="111" t="str">
        <f t="shared" si="21"/>
        <v>NÃO</v>
      </c>
      <c r="Y89" s="106">
        <f t="shared" si="20"/>
        <v>0</v>
      </c>
      <c r="Z89" s="107" t="s">
        <v>33</v>
      </c>
      <c r="AA89" s="107" t="s">
        <v>1571</v>
      </c>
      <c r="AB89" s="107">
        <v>2706208</v>
      </c>
      <c r="AC89" s="107"/>
      <c r="AD89" s="107"/>
    </row>
    <row r="90" spans="1:30" s="32" customFormat="1" ht="19.5" customHeight="1" x14ac:dyDescent="0.25">
      <c r="A90" s="31" t="str">
        <f>Controles!$B$2</f>
        <v>RS</v>
      </c>
      <c r="B90" s="31">
        <f>Controles!$C$2</f>
        <v>10</v>
      </c>
      <c r="C90" s="31" t="s">
        <v>5391</v>
      </c>
      <c r="D90" s="35"/>
      <c r="E90" s="35"/>
      <c r="F90" s="35"/>
      <c r="G90" s="35"/>
      <c r="H90" s="66"/>
      <c r="I90" s="66"/>
      <c r="J90" s="94">
        <f t="shared" si="17"/>
        <v>0</v>
      </c>
      <c r="K90" s="66"/>
      <c r="L90" s="66"/>
      <c r="M90" s="66"/>
      <c r="N90" s="94">
        <f t="shared" si="11"/>
        <v>0</v>
      </c>
      <c r="O90" s="66"/>
      <c r="P90" s="66"/>
      <c r="Q90" s="79">
        <f t="shared" si="18"/>
        <v>0</v>
      </c>
      <c r="R90" s="80">
        <f t="shared" si="12"/>
        <v>0</v>
      </c>
      <c r="S90" s="79">
        <f t="shared" si="13"/>
        <v>0</v>
      </c>
      <c r="T90" s="79">
        <f t="shared" si="14"/>
        <v>0</v>
      </c>
      <c r="U90" s="79">
        <f t="shared" si="15"/>
        <v>0</v>
      </c>
      <c r="V90" s="79">
        <f t="shared" si="16"/>
        <v>0</v>
      </c>
      <c r="W90" s="80">
        <f t="shared" si="19"/>
        <v>0</v>
      </c>
      <c r="X90" s="111" t="str">
        <f t="shared" si="21"/>
        <v>NÃO</v>
      </c>
      <c r="Y90" s="106">
        <f t="shared" si="20"/>
        <v>0</v>
      </c>
      <c r="Z90" s="107" t="s">
        <v>33</v>
      </c>
      <c r="AA90" s="107" t="s">
        <v>1591</v>
      </c>
      <c r="AB90" s="107">
        <v>2706307</v>
      </c>
      <c r="AC90" s="107"/>
      <c r="AD90" s="107"/>
    </row>
    <row r="91" spans="1:30" s="32" customFormat="1" ht="19.5" customHeight="1" x14ac:dyDescent="0.25">
      <c r="A91" s="31" t="str">
        <f>Controles!$B$2</f>
        <v>RS</v>
      </c>
      <c r="B91" s="31">
        <f>Controles!$C$2</f>
        <v>10</v>
      </c>
      <c r="C91" s="31" t="s">
        <v>5391</v>
      </c>
      <c r="D91" s="35"/>
      <c r="E91" s="35"/>
      <c r="F91" s="35"/>
      <c r="G91" s="35"/>
      <c r="H91" s="66"/>
      <c r="I91" s="66"/>
      <c r="J91" s="94">
        <f t="shared" si="17"/>
        <v>0</v>
      </c>
      <c r="K91" s="66"/>
      <c r="L91" s="66"/>
      <c r="M91" s="66"/>
      <c r="N91" s="94">
        <f t="shared" si="11"/>
        <v>0</v>
      </c>
      <c r="O91" s="66"/>
      <c r="P91" s="66"/>
      <c r="Q91" s="79">
        <f t="shared" si="18"/>
        <v>0</v>
      </c>
      <c r="R91" s="80">
        <f t="shared" si="12"/>
        <v>0</v>
      </c>
      <c r="S91" s="79">
        <f t="shared" si="13"/>
        <v>0</v>
      </c>
      <c r="T91" s="79">
        <f t="shared" si="14"/>
        <v>0</v>
      </c>
      <c r="U91" s="79">
        <f t="shared" si="15"/>
        <v>0</v>
      </c>
      <c r="V91" s="79">
        <f t="shared" si="16"/>
        <v>0</v>
      </c>
      <c r="W91" s="80">
        <f t="shared" si="19"/>
        <v>0</v>
      </c>
      <c r="X91" s="111" t="str">
        <f t="shared" si="21"/>
        <v>NÃO</v>
      </c>
      <c r="Y91" s="106">
        <f t="shared" si="20"/>
        <v>0</v>
      </c>
      <c r="Z91" s="107" t="s">
        <v>33</v>
      </c>
      <c r="AA91" s="107" t="s">
        <v>1611</v>
      </c>
      <c r="AB91" s="107">
        <v>2706406</v>
      </c>
      <c r="AC91" s="107"/>
      <c r="AD91" s="107"/>
    </row>
    <row r="92" spans="1:30" s="32" customFormat="1" ht="19.5" customHeight="1" x14ac:dyDescent="0.25">
      <c r="A92" s="31" t="str">
        <f>Controles!$B$2</f>
        <v>RS</v>
      </c>
      <c r="B92" s="31">
        <f>Controles!$C$2</f>
        <v>10</v>
      </c>
      <c r="C92" s="31" t="s">
        <v>5391</v>
      </c>
      <c r="D92" s="35"/>
      <c r="E92" s="35"/>
      <c r="F92" s="35"/>
      <c r="G92" s="35"/>
      <c r="H92" s="66"/>
      <c r="I92" s="66"/>
      <c r="J92" s="94">
        <f t="shared" si="17"/>
        <v>0</v>
      </c>
      <c r="K92" s="66"/>
      <c r="L92" s="66"/>
      <c r="M92" s="66"/>
      <c r="N92" s="94">
        <f t="shared" si="11"/>
        <v>0</v>
      </c>
      <c r="O92" s="66"/>
      <c r="P92" s="66"/>
      <c r="Q92" s="79">
        <f t="shared" si="18"/>
        <v>0</v>
      </c>
      <c r="R92" s="80">
        <f t="shared" si="12"/>
        <v>0</v>
      </c>
      <c r="S92" s="79">
        <f t="shared" si="13"/>
        <v>0</v>
      </c>
      <c r="T92" s="79">
        <f t="shared" si="14"/>
        <v>0</v>
      </c>
      <c r="U92" s="79">
        <f t="shared" si="15"/>
        <v>0</v>
      </c>
      <c r="V92" s="79">
        <f t="shared" si="16"/>
        <v>0</v>
      </c>
      <c r="W92" s="80">
        <f t="shared" si="19"/>
        <v>0</v>
      </c>
      <c r="X92" s="111" t="str">
        <f t="shared" si="21"/>
        <v>NÃO</v>
      </c>
      <c r="Y92" s="106">
        <f t="shared" si="20"/>
        <v>0</v>
      </c>
      <c r="Z92" s="107" t="s">
        <v>33</v>
      </c>
      <c r="AA92" s="107" t="s">
        <v>1632</v>
      </c>
      <c r="AB92" s="107">
        <v>2706422</v>
      </c>
      <c r="AC92" s="107"/>
      <c r="AD92" s="107"/>
    </row>
    <row r="93" spans="1:30" s="32" customFormat="1" ht="19.5" customHeight="1" x14ac:dyDescent="0.25">
      <c r="A93" s="31" t="str">
        <f>Controles!$B$2</f>
        <v>RS</v>
      </c>
      <c r="B93" s="31">
        <f>Controles!$C$2</f>
        <v>10</v>
      </c>
      <c r="C93" s="31" t="s">
        <v>5391</v>
      </c>
      <c r="D93" s="35"/>
      <c r="E93" s="35"/>
      <c r="F93" s="35"/>
      <c r="G93" s="35"/>
      <c r="H93" s="66"/>
      <c r="I93" s="66"/>
      <c r="J93" s="94">
        <f t="shared" si="17"/>
        <v>0</v>
      </c>
      <c r="K93" s="66"/>
      <c r="L93" s="66"/>
      <c r="M93" s="66"/>
      <c r="N93" s="94">
        <f t="shared" si="11"/>
        <v>0</v>
      </c>
      <c r="O93" s="66"/>
      <c r="P93" s="66"/>
      <c r="Q93" s="79">
        <f t="shared" si="18"/>
        <v>0</v>
      </c>
      <c r="R93" s="80">
        <f t="shared" si="12"/>
        <v>0</v>
      </c>
      <c r="S93" s="79">
        <f t="shared" si="13"/>
        <v>0</v>
      </c>
      <c r="T93" s="79">
        <f t="shared" si="14"/>
        <v>0</v>
      </c>
      <c r="U93" s="79">
        <f t="shared" si="15"/>
        <v>0</v>
      </c>
      <c r="V93" s="79">
        <f t="shared" si="16"/>
        <v>0</v>
      </c>
      <c r="W93" s="80">
        <f t="shared" si="19"/>
        <v>0</v>
      </c>
      <c r="X93" s="111" t="str">
        <f t="shared" si="21"/>
        <v>NÃO</v>
      </c>
      <c r="Y93" s="106">
        <f t="shared" si="20"/>
        <v>0</v>
      </c>
      <c r="Z93" s="107" t="s">
        <v>33</v>
      </c>
      <c r="AA93" s="107" t="s">
        <v>1653</v>
      </c>
      <c r="AB93" s="107">
        <v>2706448</v>
      </c>
      <c r="AC93" s="107"/>
      <c r="AD93" s="107"/>
    </row>
    <row r="94" spans="1:30" s="32" customFormat="1" ht="19.5" customHeight="1" x14ac:dyDescent="0.25">
      <c r="A94" s="31" t="str">
        <f>Controles!$B$2</f>
        <v>RS</v>
      </c>
      <c r="B94" s="31">
        <f>Controles!$C$2</f>
        <v>10</v>
      </c>
      <c r="C94" s="31" t="s">
        <v>5391</v>
      </c>
      <c r="D94" s="35"/>
      <c r="E94" s="35"/>
      <c r="F94" s="35"/>
      <c r="G94" s="35"/>
      <c r="H94" s="66"/>
      <c r="I94" s="66"/>
      <c r="J94" s="94">
        <f t="shared" si="17"/>
        <v>0</v>
      </c>
      <c r="K94" s="66"/>
      <c r="L94" s="66"/>
      <c r="M94" s="66"/>
      <c r="N94" s="94">
        <f t="shared" si="11"/>
        <v>0</v>
      </c>
      <c r="O94" s="66"/>
      <c r="P94" s="66"/>
      <c r="Q94" s="79">
        <f t="shared" si="18"/>
        <v>0</v>
      </c>
      <c r="R94" s="80">
        <f t="shared" si="12"/>
        <v>0</v>
      </c>
      <c r="S94" s="79">
        <f t="shared" si="13"/>
        <v>0</v>
      </c>
      <c r="T94" s="79">
        <f t="shared" si="14"/>
        <v>0</v>
      </c>
      <c r="U94" s="79">
        <f t="shared" si="15"/>
        <v>0</v>
      </c>
      <c r="V94" s="79">
        <f t="shared" si="16"/>
        <v>0</v>
      </c>
      <c r="W94" s="80">
        <f t="shared" si="19"/>
        <v>0</v>
      </c>
      <c r="X94" s="111" t="str">
        <f t="shared" si="21"/>
        <v>NÃO</v>
      </c>
      <c r="Y94" s="106">
        <f t="shared" si="20"/>
        <v>0</v>
      </c>
      <c r="Z94" s="107" t="s">
        <v>33</v>
      </c>
      <c r="AA94" s="107" t="s">
        <v>1673</v>
      </c>
      <c r="AB94" s="107">
        <v>2706505</v>
      </c>
      <c r="AC94" s="107"/>
      <c r="AD94" s="107"/>
    </row>
    <row r="95" spans="1:30" s="32" customFormat="1" ht="19.5" customHeight="1" x14ac:dyDescent="0.25">
      <c r="A95" s="31" t="str">
        <f>Controles!$B$2</f>
        <v>RS</v>
      </c>
      <c r="B95" s="31">
        <f>Controles!$C$2</f>
        <v>10</v>
      </c>
      <c r="C95" s="31" t="s">
        <v>5391</v>
      </c>
      <c r="D95" s="35"/>
      <c r="E95" s="35"/>
      <c r="F95" s="35"/>
      <c r="G95" s="35"/>
      <c r="H95" s="66"/>
      <c r="I95" s="66"/>
      <c r="J95" s="94">
        <f t="shared" si="17"/>
        <v>0</v>
      </c>
      <c r="K95" s="66"/>
      <c r="L95" s="66"/>
      <c r="M95" s="66"/>
      <c r="N95" s="94">
        <f t="shared" si="11"/>
        <v>0</v>
      </c>
      <c r="O95" s="66"/>
      <c r="P95" s="66"/>
      <c r="Q95" s="79">
        <f t="shared" si="18"/>
        <v>0</v>
      </c>
      <c r="R95" s="80">
        <f t="shared" si="12"/>
        <v>0</v>
      </c>
      <c r="S95" s="79">
        <f t="shared" si="13"/>
        <v>0</v>
      </c>
      <c r="T95" s="79">
        <f t="shared" si="14"/>
        <v>0</v>
      </c>
      <c r="U95" s="79">
        <f t="shared" si="15"/>
        <v>0</v>
      </c>
      <c r="V95" s="79">
        <f t="shared" si="16"/>
        <v>0</v>
      </c>
      <c r="W95" s="80">
        <f t="shared" si="19"/>
        <v>0</v>
      </c>
      <c r="X95" s="111" t="str">
        <f t="shared" si="21"/>
        <v>NÃO</v>
      </c>
      <c r="Y95" s="106">
        <f t="shared" si="20"/>
        <v>0</v>
      </c>
      <c r="Z95" s="107" t="s">
        <v>33</v>
      </c>
      <c r="AA95" s="107" t="s">
        <v>1694</v>
      </c>
      <c r="AB95" s="107">
        <v>2706604</v>
      </c>
      <c r="AC95" s="107"/>
      <c r="AD95" s="107"/>
    </row>
    <row r="96" spans="1:30" s="32" customFormat="1" ht="19.5" customHeight="1" x14ac:dyDescent="0.25">
      <c r="A96" s="31" t="str">
        <f>Controles!$B$2</f>
        <v>RS</v>
      </c>
      <c r="B96" s="31">
        <f>Controles!$C$2</f>
        <v>10</v>
      </c>
      <c r="C96" s="31" t="s">
        <v>5391</v>
      </c>
      <c r="D96" s="35"/>
      <c r="E96" s="35"/>
      <c r="F96" s="35"/>
      <c r="G96" s="35"/>
      <c r="H96" s="66"/>
      <c r="I96" s="66"/>
      <c r="J96" s="94">
        <f t="shared" si="17"/>
        <v>0</v>
      </c>
      <c r="K96" s="66"/>
      <c r="L96" s="66"/>
      <c r="M96" s="66"/>
      <c r="N96" s="94">
        <f t="shared" si="11"/>
        <v>0</v>
      </c>
      <c r="O96" s="66"/>
      <c r="P96" s="66"/>
      <c r="Q96" s="79">
        <f t="shared" si="18"/>
        <v>0</v>
      </c>
      <c r="R96" s="80">
        <f t="shared" si="12"/>
        <v>0</v>
      </c>
      <c r="S96" s="79">
        <f t="shared" si="13"/>
        <v>0</v>
      </c>
      <c r="T96" s="79">
        <f t="shared" si="14"/>
        <v>0</v>
      </c>
      <c r="U96" s="79">
        <f t="shared" si="15"/>
        <v>0</v>
      </c>
      <c r="V96" s="79">
        <f t="shared" si="16"/>
        <v>0</v>
      </c>
      <c r="W96" s="80">
        <f t="shared" si="19"/>
        <v>0</v>
      </c>
      <c r="X96" s="111" t="str">
        <f t="shared" si="21"/>
        <v>NÃO</v>
      </c>
      <c r="Y96" s="106">
        <f t="shared" si="20"/>
        <v>0</v>
      </c>
      <c r="Z96" s="107" t="s">
        <v>33</v>
      </c>
      <c r="AA96" s="107" t="s">
        <v>1714</v>
      </c>
      <c r="AB96" s="107">
        <v>2706703</v>
      </c>
      <c r="AC96" s="107"/>
      <c r="AD96" s="107"/>
    </row>
    <row r="97" spans="1:30" s="32" customFormat="1" ht="19.5" customHeight="1" x14ac:dyDescent="0.25">
      <c r="A97" s="31" t="str">
        <f>Controles!$B$2</f>
        <v>RS</v>
      </c>
      <c r="B97" s="31">
        <f>Controles!$C$2</f>
        <v>10</v>
      </c>
      <c r="C97" s="31" t="s">
        <v>5391</v>
      </c>
      <c r="D97" s="35"/>
      <c r="E97" s="35"/>
      <c r="F97" s="35"/>
      <c r="G97" s="35"/>
      <c r="H97" s="66"/>
      <c r="I97" s="66"/>
      <c r="J97" s="94">
        <f t="shared" si="17"/>
        <v>0</v>
      </c>
      <c r="K97" s="66"/>
      <c r="L97" s="66"/>
      <c r="M97" s="66"/>
      <c r="N97" s="94">
        <f t="shared" si="11"/>
        <v>0</v>
      </c>
      <c r="O97" s="66"/>
      <c r="P97" s="66"/>
      <c r="Q97" s="79">
        <f t="shared" si="18"/>
        <v>0</v>
      </c>
      <c r="R97" s="80">
        <f t="shared" si="12"/>
        <v>0</v>
      </c>
      <c r="S97" s="79">
        <f t="shared" si="13"/>
        <v>0</v>
      </c>
      <c r="T97" s="79">
        <f t="shared" si="14"/>
        <v>0</v>
      </c>
      <c r="U97" s="79">
        <f t="shared" si="15"/>
        <v>0</v>
      </c>
      <c r="V97" s="79">
        <f t="shared" si="16"/>
        <v>0</v>
      </c>
      <c r="W97" s="80">
        <f t="shared" si="19"/>
        <v>0</v>
      </c>
      <c r="X97" s="111" t="str">
        <f t="shared" si="21"/>
        <v>NÃO</v>
      </c>
      <c r="Y97" s="106">
        <f t="shared" si="20"/>
        <v>0</v>
      </c>
      <c r="Z97" s="107" t="s">
        <v>33</v>
      </c>
      <c r="AA97" s="107" t="s">
        <v>1735</v>
      </c>
      <c r="AB97" s="107">
        <v>2706802</v>
      </c>
      <c r="AC97" s="107"/>
      <c r="AD97" s="107"/>
    </row>
    <row r="98" spans="1:30" s="32" customFormat="1" ht="19.5" customHeight="1" x14ac:dyDescent="0.25">
      <c r="A98" s="31" t="str">
        <f>Controles!$B$2</f>
        <v>RS</v>
      </c>
      <c r="B98" s="31">
        <f>Controles!$C$2</f>
        <v>10</v>
      </c>
      <c r="C98" s="31" t="s">
        <v>5391</v>
      </c>
      <c r="D98" s="35"/>
      <c r="E98" s="35"/>
      <c r="F98" s="35"/>
      <c r="G98" s="35"/>
      <c r="H98" s="66"/>
      <c r="I98" s="66"/>
      <c r="J98" s="94">
        <f t="shared" si="17"/>
        <v>0</v>
      </c>
      <c r="K98" s="66"/>
      <c r="L98" s="66"/>
      <c r="M98" s="66"/>
      <c r="N98" s="94">
        <f t="shared" si="11"/>
        <v>0</v>
      </c>
      <c r="O98" s="66"/>
      <c r="P98" s="66"/>
      <c r="Q98" s="79">
        <f t="shared" si="18"/>
        <v>0</v>
      </c>
      <c r="R98" s="80">
        <f t="shared" si="12"/>
        <v>0</v>
      </c>
      <c r="S98" s="79">
        <f t="shared" si="13"/>
        <v>0</v>
      </c>
      <c r="T98" s="79">
        <f t="shared" si="14"/>
        <v>0</v>
      </c>
      <c r="U98" s="79">
        <f t="shared" si="15"/>
        <v>0</v>
      </c>
      <c r="V98" s="79">
        <f t="shared" si="16"/>
        <v>0</v>
      </c>
      <c r="W98" s="80">
        <f t="shared" si="19"/>
        <v>0</v>
      </c>
      <c r="X98" s="111" t="str">
        <f t="shared" si="21"/>
        <v>NÃO</v>
      </c>
      <c r="Y98" s="106">
        <f t="shared" si="20"/>
        <v>0</v>
      </c>
      <c r="Z98" s="107" t="s">
        <v>33</v>
      </c>
      <c r="AA98" s="107" t="s">
        <v>1756</v>
      </c>
      <c r="AB98" s="107">
        <v>2706901</v>
      </c>
      <c r="AC98" s="107"/>
      <c r="AD98" s="107"/>
    </row>
    <row r="99" spans="1:30" s="32" customFormat="1" ht="19.5" customHeight="1" x14ac:dyDescent="0.25">
      <c r="A99" s="31" t="str">
        <f>Controles!$B$2</f>
        <v>RS</v>
      </c>
      <c r="B99" s="31">
        <f>Controles!$C$2</f>
        <v>10</v>
      </c>
      <c r="C99" s="31" t="s">
        <v>5391</v>
      </c>
      <c r="D99" s="35"/>
      <c r="E99" s="35"/>
      <c r="F99" s="35"/>
      <c r="G99" s="35"/>
      <c r="H99" s="66"/>
      <c r="I99" s="66"/>
      <c r="J99" s="94">
        <f t="shared" si="17"/>
        <v>0</v>
      </c>
      <c r="K99" s="66"/>
      <c r="L99" s="66"/>
      <c r="M99" s="66"/>
      <c r="N99" s="94">
        <f t="shared" si="11"/>
        <v>0</v>
      </c>
      <c r="O99" s="66"/>
      <c r="P99" s="66"/>
      <c r="Q99" s="79">
        <f t="shared" si="18"/>
        <v>0</v>
      </c>
      <c r="R99" s="80">
        <f t="shared" si="12"/>
        <v>0</v>
      </c>
      <c r="S99" s="79">
        <f t="shared" si="13"/>
        <v>0</v>
      </c>
      <c r="T99" s="79">
        <f t="shared" si="14"/>
        <v>0</v>
      </c>
      <c r="U99" s="79">
        <f t="shared" si="15"/>
        <v>0</v>
      </c>
      <c r="V99" s="79">
        <f t="shared" si="16"/>
        <v>0</v>
      </c>
      <c r="W99" s="80">
        <f t="shared" si="19"/>
        <v>0</v>
      </c>
      <c r="X99" s="111" t="str">
        <f t="shared" si="21"/>
        <v>NÃO</v>
      </c>
      <c r="Y99" s="106">
        <f t="shared" si="20"/>
        <v>0</v>
      </c>
      <c r="Z99" s="107" t="s">
        <v>33</v>
      </c>
      <c r="AA99" s="107" t="s">
        <v>1776</v>
      </c>
      <c r="AB99" s="107">
        <v>2707008</v>
      </c>
      <c r="AC99" s="107"/>
      <c r="AD99" s="107"/>
    </row>
    <row r="100" spans="1:30" s="32" customFormat="1" ht="19.5" customHeight="1" x14ac:dyDescent="0.25">
      <c r="A100" s="31" t="str">
        <f>Controles!$B$2</f>
        <v>RS</v>
      </c>
      <c r="B100" s="31">
        <f>Controles!$C$2</f>
        <v>10</v>
      </c>
      <c r="C100" s="31" t="s">
        <v>5391</v>
      </c>
      <c r="D100" s="35"/>
      <c r="E100" s="35"/>
      <c r="F100" s="35"/>
      <c r="G100" s="35"/>
      <c r="H100" s="66"/>
      <c r="I100" s="66"/>
      <c r="J100" s="94">
        <f t="shared" si="17"/>
        <v>0</v>
      </c>
      <c r="K100" s="66"/>
      <c r="L100" s="66"/>
      <c r="M100" s="66"/>
      <c r="N100" s="94">
        <f t="shared" si="11"/>
        <v>0</v>
      </c>
      <c r="O100" s="66"/>
      <c r="P100" s="66"/>
      <c r="Q100" s="79">
        <f t="shared" si="18"/>
        <v>0</v>
      </c>
      <c r="R100" s="80">
        <f t="shared" si="12"/>
        <v>0</v>
      </c>
      <c r="S100" s="79">
        <f t="shared" si="13"/>
        <v>0</v>
      </c>
      <c r="T100" s="79">
        <f t="shared" si="14"/>
        <v>0</v>
      </c>
      <c r="U100" s="79">
        <f t="shared" si="15"/>
        <v>0</v>
      </c>
      <c r="V100" s="79">
        <f t="shared" si="16"/>
        <v>0</v>
      </c>
      <c r="W100" s="80">
        <f t="shared" si="19"/>
        <v>0</v>
      </c>
      <c r="X100" s="111" t="str">
        <f t="shared" si="21"/>
        <v>NÃO</v>
      </c>
      <c r="Y100" s="106">
        <f t="shared" si="20"/>
        <v>0</v>
      </c>
      <c r="Z100" s="107" t="s">
        <v>33</v>
      </c>
      <c r="AA100" s="107" t="s">
        <v>1795</v>
      </c>
      <c r="AB100" s="107">
        <v>2707107</v>
      </c>
      <c r="AC100" s="107"/>
      <c r="AD100" s="107"/>
    </row>
    <row r="101" spans="1:30" s="32" customFormat="1" ht="19.5" customHeight="1" x14ac:dyDescent="0.25">
      <c r="A101" s="31" t="str">
        <f>Controles!$B$2</f>
        <v>RS</v>
      </c>
      <c r="B101" s="31">
        <f>Controles!$C$2</f>
        <v>10</v>
      </c>
      <c r="C101" s="31" t="s">
        <v>5391</v>
      </c>
      <c r="D101" s="35"/>
      <c r="E101" s="35"/>
      <c r="F101" s="35"/>
      <c r="G101" s="35"/>
      <c r="H101" s="66"/>
      <c r="I101" s="66"/>
      <c r="J101" s="94">
        <f t="shared" si="17"/>
        <v>0</v>
      </c>
      <c r="K101" s="66"/>
      <c r="L101" s="66"/>
      <c r="M101" s="66"/>
      <c r="N101" s="94">
        <f t="shared" si="11"/>
        <v>0</v>
      </c>
      <c r="O101" s="66"/>
      <c r="P101" s="66"/>
      <c r="Q101" s="79">
        <f t="shared" si="18"/>
        <v>0</v>
      </c>
      <c r="R101" s="80">
        <f t="shared" si="12"/>
        <v>0</v>
      </c>
      <c r="S101" s="79">
        <f t="shared" si="13"/>
        <v>0</v>
      </c>
      <c r="T101" s="79">
        <f t="shared" si="14"/>
        <v>0</v>
      </c>
      <c r="U101" s="79">
        <f t="shared" si="15"/>
        <v>0</v>
      </c>
      <c r="V101" s="79">
        <f t="shared" si="16"/>
        <v>0</v>
      </c>
      <c r="W101" s="80">
        <f t="shared" si="19"/>
        <v>0</v>
      </c>
      <c r="X101" s="111" t="str">
        <f t="shared" si="21"/>
        <v>NÃO</v>
      </c>
      <c r="Y101" s="106">
        <f t="shared" si="20"/>
        <v>0</v>
      </c>
      <c r="Z101" s="107" t="s">
        <v>33</v>
      </c>
      <c r="AA101" s="107" t="s">
        <v>1814</v>
      </c>
      <c r="AB101" s="107">
        <v>2707206</v>
      </c>
      <c r="AC101" s="107"/>
      <c r="AD101" s="107"/>
    </row>
    <row r="102" spans="1:30" s="32" customFormat="1" ht="19.5" customHeight="1" x14ac:dyDescent="0.25">
      <c r="A102" s="31" t="str">
        <f>Controles!$B$2</f>
        <v>RS</v>
      </c>
      <c r="B102" s="31">
        <f>Controles!$C$2</f>
        <v>10</v>
      </c>
      <c r="C102" s="31" t="s">
        <v>5391</v>
      </c>
      <c r="D102" s="35"/>
      <c r="E102" s="35"/>
      <c r="F102" s="35"/>
      <c r="G102" s="35"/>
      <c r="H102" s="66"/>
      <c r="I102" s="66"/>
      <c r="J102" s="94">
        <f t="shared" si="17"/>
        <v>0</v>
      </c>
      <c r="K102" s="66"/>
      <c r="L102" s="66"/>
      <c r="M102" s="66"/>
      <c r="N102" s="94">
        <f t="shared" si="11"/>
        <v>0</v>
      </c>
      <c r="O102" s="66"/>
      <c r="P102" s="66"/>
      <c r="Q102" s="79">
        <f t="shared" si="18"/>
        <v>0</v>
      </c>
      <c r="R102" s="80">
        <f t="shared" si="12"/>
        <v>0</v>
      </c>
      <c r="S102" s="79">
        <f t="shared" si="13"/>
        <v>0</v>
      </c>
      <c r="T102" s="79">
        <f t="shared" si="14"/>
        <v>0</v>
      </c>
      <c r="U102" s="79">
        <f t="shared" si="15"/>
        <v>0</v>
      </c>
      <c r="V102" s="79">
        <f t="shared" si="16"/>
        <v>0</v>
      </c>
      <c r="W102" s="80">
        <f t="shared" si="19"/>
        <v>0</v>
      </c>
      <c r="X102" s="111" t="str">
        <f t="shared" si="21"/>
        <v>NÃO</v>
      </c>
      <c r="Y102" s="106">
        <f t="shared" si="20"/>
        <v>0</v>
      </c>
      <c r="Z102" s="107" t="s">
        <v>33</v>
      </c>
      <c r="AA102" s="107" t="s">
        <v>1833</v>
      </c>
      <c r="AB102" s="107">
        <v>2707305</v>
      </c>
      <c r="AC102" s="107"/>
      <c r="AD102" s="107"/>
    </row>
    <row r="103" spans="1:30" s="32" customFormat="1" ht="19.5" customHeight="1" x14ac:dyDescent="0.25">
      <c r="A103" s="31" t="str">
        <f>Controles!$B$2</f>
        <v>RS</v>
      </c>
      <c r="B103" s="31">
        <f>Controles!$C$2</f>
        <v>10</v>
      </c>
      <c r="C103" s="31" t="s">
        <v>5391</v>
      </c>
      <c r="D103" s="35"/>
      <c r="E103" s="35"/>
      <c r="F103" s="35"/>
      <c r="G103" s="35"/>
      <c r="H103" s="66"/>
      <c r="I103" s="66"/>
      <c r="J103" s="94">
        <f t="shared" si="17"/>
        <v>0</v>
      </c>
      <c r="K103" s="66"/>
      <c r="L103" s="66"/>
      <c r="M103" s="66"/>
      <c r="N103" s="94">
        <f t="shared" si="11"/>
        <v>0</v>
      </c>
      <c r="O103" s="66"/>
      <c r="P103" s="66"/>
      <c r="Q103" s="79">
        <f t="shared" si="18"/>
        <v>0</v>
      </c>
      <c r="R103" s="80">
        <f t="shared" si="12"/>
        <v>0</v>
      </c>
      <c r="S103" s="79">
        <f t="shared" si="13"/>
        <v>0</v>
      </c>
      <c r="T103" s="79">
        <f t="shared" si="14"/>
        <v>0</v>
      </c>
      <c r="U103" s="79">
        <f t="shared" si="15"/>
        <v>0</v>
      </c>
      <c r="V103" s="79">
        <f t="shared" si="16"/>
        <v>0</v>
      </c>
      <c r="W103" s="80">
        <f t="shared" si="19"/>
        <v>0</v>
      </c>
      <c r="X103" s="111" t="str">
        <f t="shared" si="21"/>
        <v>NÃO</v>
      </c>
      <c r="Y103" s="106">
        <f t="shared" si="20"/>
        <v>0</v>
      </c>
      <c r="Z103" s="107" t="s">
        <v>33</v>
      </c>
      <c r="AA103" s="107" t="s">
        <v>1851</v>
      </c>
      <c r="AB103" s="107">
        <v>2707404</v>
      </c>
      <c r="AC103" s="107"/>
      <c r="AD103" s="107"/>
    </row>
    <row r="104" spans="1:30" s="32" customFormat="1" ht="19.5" customHeight="1" x14ac:dyDescent="0.25">
      <c r="A104" s="31" t="str">
        <f>Controles!$B$2</f>
        <v>RS</v>
      </c>
      <c r="B104" s="31">
        <f>Controles!$C$2</f>
        <v>10</v>
      </c>
      <c r="C104" s="31" t="s">
        <v>5391</v>
      </c>
      <c r="D104" s="35"/>
      <c r="E104" s="35"/>
      <c r="F104" s="35"/>
      <c r="G104" s="35"/>
      <c r="H104" s="66"/>
      <c r="I104" s="66"/>
      <c r="J104" s="94">
        <f t="shared" si="17"/>
        <v>0</v>
      </c>
      <c r="K104" s="66"/>
      <c r="L104" s="66"/>
      <c r="M104" s="66"/>
      <c r="N104" s="94">
        <f t="shared" si="11"/>
        <v>0</v>
      </c>
      <c r="O104" s="66"/>
      <c r="P104" s="66"/>
      <c r="Q104" s="79">
        <f t="shared" si="18"/>
        <v>0</v>
      </c>
      <c r="R104" s="80">
        <f t="shared" si="12"/>
        <v>0</v>
      </c>
      <c r="S104" s="79">
        <f t="shared" si="13"/>
        <v>0</v>
      </c>
      <c r="T104" s="79">
        <f t="shared" si="14"/>
        <v>0</v>
      </c>
      <c r="U104" s="79">
        <f t="shared" si="15"/>
        <v>0</v>
      </c>
      <c r="V104" s="79">
        <f t="shared" si="16"/>
        <v>0</v>
      </c>
      <c r="W104" s="80">
        <f t="shared" si="19"/>
        <v>0</v>
      </c>
      <c r="X104" s="111" t="str">
        <f t="shared" si="21"/>
        <v>NÃO</v>
      </c>
      <c r="Y104" s="106">
        <f t="shared" si="20"/>
        <v>0</v>
      </c>
      <c r="Z104" s="107" t="s">
        <v>33</v>
      </c>
      <c r="AA104" s="107" t="s">
        <v>1869</v>
      </c>
      <c r="AB104" s="107">
        <v>2707503</v>
      </c>
      <c r="AC104" s="107"/>
      <c r="AD104" s="107"/>
    </row>
    <row r="105" spans="1:30" s="32" customFormat="1" ht="19.5" customHeight="1" x14ac:dyDescent="0.25">
      <c r="A105" s="31" t="str">
        <f>Controles!$B$2</f>
        <v>RS</v>
      </c>
      <c r="B105" s="31">
        <f>Controles!$C$2</f>
        <v>10</v>
      </c>
      <c r="C105" s="31" t="s">
        <v>5391</v>
      </c>
      <c r="D105" s="35"/>
      <c r="E105" s="35"/>
      <c r="F105" s="35"/>
      <c r="G105" s="35"/>
      <c r="H105" s="66"/>
      <c r="I105" s="66"/>
      <c r="J105" s="94">
        <f t="shared" si="17"/>
        <v>0</v>
      </c>
      <c r="K105" s="66"/>
      <c r="L105" s="66"/>
      <c r="M105" s="66"/>
      <c r="N105" s="94">
        <f t="shared" si="11"/>
        <v>0</v>
      </c>
      <c r="O105" s="66"/>
      <c r="P105" s="66"/>
      <c r="Q105" s="79">
        <f t="shared" si="18"/>
        <v>0</v>
      </c>
      <c r="R105" s="80">
        <f t="shared" si="12"/>
        <v>0</v>
      </c>
      <c r="S105" s="79">
        <f t="shared" si="13"/>
        <v>0</v>
      </c>
      <c r="T105" s="79">
        <f t="shared" si="14"/>
        <v>0</v>
      </c>
      <c r="U105" s="79">
        <f t="shared" si="15"/>
        <v>0</v>
      </c>
      <c r="V105" s="79">
        <f t="shared" si="16"/>
        <v>0</v>
      </c>
      <c r="W105" s="80">
        <f t="shared" si="19"/>
        <v>0</v>
      </c>
      <c r="X105" s="111" t="str">
        <f t="shared" si="21"/>
        <v>NÃO</v>
      </c>
      <c r="Y105" s="106">
        <f t="shared" si="20"/>
        <v>0</v>
      </c>
      <c r="Z105" s="107" t="s">
        <v>33</v>
      </c>
      <c r="AA105" s="107" t="s">
        <v>1886</v>
      </c>
      <c r="AB105" s="107">
        <v>2707602</v>
      </c>
      <c r="AC105" s="107"/>
      <c r="AD105" s="107"/>
    </row>
    <row r="106" spans="1:30" s="32" customFormat="1" ht="19.5" customHeight="1" x14ac:dyDescent="0.25">
      <c r="A106" s="31" t="str">
        <f>Controles!$B$2</f>
        <v>RS</v>
      </c>
      <c r="B106" s="31">
        <f>Controles!$C$2</f>
        <v>10</v>
      </c>
      <c r="C106" s="31" t="s">
        <v>5391</v>
      </c>
      <c r="D106" s="35"/>
      <c r="E106" s="35"/>
      <c r="F106" s="35"/>
      <c r="G106" s="35"/>
      <c r="H106" s="66"/>
      <c r="I106" s="66"/>
      <c r="J106" s="94">
        <f t="shared" si="17"/>
        <v>0</v>
      </c>
      <c r="K106" s="66"/>
      <c r="L106" s="66"/>
      <c r="M106" s="66"/>
      <c r="N106" s="94">
        <f t="shared" si="11"/>
        <v>0</v>
      </c>
      <c r="O106" s="66"/>
      <c r="P106" s="66"/>
      <c r="Q106" s="79">
        <f t="shared" si="18"/>
        <v>0</v>
      </c>
      <c r="R106" s="80">
        <f t="shared" si="12"/>
        <v>0</v>
      </c>
      <c r="S106" s="79">
        <f t="shared" si="13"/>
        <v>0</v>
      </c>
      <c r="T106" s="79">
        <f t="shared" si="14"/>
        <v>0</v>
      </c>
      <c r="U106" s="79">
        <f t="shared" si="15"/>
        <v>0</v>
      </c>
      <c r="V106" s="79">
        <f t="shared" si="16"/>
        <v>0</v>
      </c>
      <c r="W106" s="80">
        <f t="shared" si="19"/>
        <v>0</v>
      </c>
      <c r="X106" s="111" t="str">
        <f t="shared" si="21"/>
        <v>NÃO</v>
      </c>
      <c r="Y106" s="106">
        <f t="shared" si="20"/>
        <v>0</v>
      </c>
      <c r="Z106" s="107" t="s">
        <v>33</v>
      </c>
      <c r="AA106" s="107" t="s">
        <v>1903</v>
      </c>
      <c r="AB106" s="107">
        <v>2707701</v>
      </c>
      <c r="AC106" s="107"/>
      <c r="AD106" s="107"/>
    </row>
    <row r="107" spans="1:30" s="32" customFormat="1" ht="19.5" customHeight="1" x14ac:dyDescent="0.25">
      <c r="A107" s="31" t="str">
        <f>Controles!$B$2</f>
        <v>RS</v>
      </c>
      <c r="B107" s="31">
        <f>Controles!$C$2</f>
        <v>10</v>
      </c>
      <c r="C107" s="31" t="s">
        <v>5391</v>
      </c>
      <c r="D107" s="35"/>
      <c r="E107" s="35"/>
      <c r="F107" s="35"/>
      <c r="G107" s="35"/>
      <c r="H107" s="66"/>
      <c r="I107" s="66"/>
      <c r="J107" s="94">
        <f t="shared" si="17"/>
        <v>0</v>
      </c>
      <c r="K107" s="66"/>
      <c r="L107" s="66"/>
      <c r="M107" s="66"/>
      <c r="N107" s="94">
        <f t="shared" si="11"/>
        <v>0</v>
      </c>
      <c r="O107" s="66"/>
      <c r="P107" s="66"/>
      <c r="Q107" s="79">
        <f t="shared" si="18"/>
        <v>0</v>
      </c>
      <c r="R107" s="80">
        <f t="shared" si="12"/>
        <v>0</v>
      </c>
      <c r="S107" s="79">
        <f t="shared" si="13"/>
        <v>0</v>
      </c>
      <c r="T107" s="79">
        <f t="shared" si="14"/>
        <v>0</v>
      </c>
      <c r="U107" s="79">
        <f t="shared" si="15"/>
        <v>0</v>
      </c>
      <c r="V107" s="79">
        <f t="shared" si="16"/>
        <v>0</v>
      </c>
      <c r="W107" s="80">
        <f t="shared" si="19"/>
        <v>0</v>
      </c>
      <c r="X107" s="111" t="str">
        <f t="shared" si="21"/>
        <v>NÃO</v>
      </c>
      <c r="Y107" s="106">
        <f t="shared" si="20"/>
        <v>0</v>
      </c>
      <c r="Z107" s="107" t="s">
        <v>33</v>
      </c>
      <c r="AA107" s="107" t="s">
        <v>1920</v>
      </c>
      <c r="AB107" s="107">
        <v>2707800</v>
      </c>
      <c r="AC107" s="107"/>
      <c r="AD107" s="107"/>
    </row>
    <row r="108" spans="1:30" s="32" customFormat="1" ht="19.5" customHeight="1" x14ac:dyDescent="0.25">
      <c r="A108" s="31" t="str">
        <f>Controles!$B$2</f>
        <v>RS</v>
      </c>
      <c r="B108" s="31">
        <f>Controles!$C$2</f>
        <v>10</v>
      </c>
      <c r="C108" s="31" t="s">
        <v>5391</v>
      </c>
      <c r="D108" s="35"/>
      <c r="E108" s="35"/>
      <c r="F108" s="35"/>
      <c r="G108" s="35"/>
      <c r="H108" s="66"/>
      <c r="I108" s="66"/>
      <c r="J108" s="94">
        <f t="shared" si="17"/>
        <v>0</v>
      </c>
      <c r="K108" s="66"/>
      <c r="L108" s="66"/>
      <c r="M108" s="66"/>
      <c r="N108" s="94">
        <f t="shared" si="11"/>
        <v>0</v>
      </c>
      <c r="O108" s="66"/>
      <c r="P108" s="66"/>
      <c r="Q108" s="79">
        <f t="shared" si="18"/>
        <v>0</v>
      </c>
      <c r="R108" s="80">
        <f t="shared" si="12"/>
        <v>0</v>
      </c>
      <c r="S108" s="79">
        <f t="shared" si="13"/>
        <v>0</v>
      </c>
      <c r="T108" s="79">
        <f t="shared" si="14"/>
        <v>0</v>
      </c>
      <c r="U108" s="79">
        <f t="shared" si="15"/>
        <v>0</v>
      </c>
      <c r="V108" s="79">
        <f t="shared" si="16"/>
        <v>0</v>
      </c>
      <c r="W108" s="80">
        <f t="shared" si="19"/>
        <v>0</v>
      </c>
      <c r="X108" s="111" t="str">
        <f t="shared" si="21"/>
        <v>NÃO</v>
      </c>
      <c r="Y108" s="106">
        <f t="shared" si="20"/>
        <v>0</v>
      </c>
      <c r="Z108" s="107" t="s">
        <v>33</v>
      </c>
      <c r="AA108" s="107" t="s">
        <v>1937</v>
      </c>
      <c r="AB108" s="107">
        <v>2707909</v>
      </c>
      <c r="AC108" s="107"/>
      <c r="AD108" s="107"/>
    </row>
    <row r="109" spans="1:30" s="32" customFormat="1" ht="19.5" customHeight="1" x14ac:dyDescent="0.25">
      <c r="A109" s="31" t="str">
        <f>Controles!$B$2</f>
        <v>RS</v>
      </c>
      <c r="B109" s="31">
        <f>Controles!$C$2</f>
        <v>10</v>
      </c>
      <c r="C109" s="31" t="s">
        <v>5391</v>
      </c>
      <c r="D109" s="35"/>
      <c r="E109" s="35"/>
      <c r="F109" s="35"/>
      <c r="G109" s="35"/>
      <c r="H109" s="66"/>
      <c r="I109" s="66"/>
      <c r="J109" s="94">
        <f t="shared" si="17"/>
        <v>0</v>
      </c>
      <c r="K109" s="66"/>
      <c r="L109" s="66"/>
      <c r="M109" s="66"/>
      <c r="N109" s="94">
        <f t="shared" si="11"/>
        <v>0</v>
      </c>
      <c r="O109" s="66"/>
      <c r="P109" s="66"/>
      <c r="Q109" s="79">
        <f t="shared" si="18"/>
        <v>0</v>
      </c>
      <c r="R109" s="80">
        <f t="shared" si="12"/>
        <v>0</v>
      </c>
      <c r="S109" s="79">
        <f t="shared" si="13"/>
        <v>0</v>
      </c>
      <c r="T109" s="79">
        <f t="shared" si="14"/>
        <v>0</v>
      </c>
      <c r="U109" s="79">
        <f t="shared" si="15"/>
        <v>0</v>
      </c>
      <c r="V109" s="79">
        <f t="shared" si="16"/>
        <v>0</v>
      </c>
      <c r="W109" s="80">
        <f t="shared" si="19"/>
        <v>0</v>
      </c>
      <c r="X109" s="111" t="str">
        <f t="shared" si="21"/>
        <v>NÃO</v>
      </c>
      <c r="Y109" s="106">
        <f t="shared" si="20"/>
        <v>0</v>
      </c>
      <c r="Z109" s="107" t="s">
        <v>33</v>
      </c>
      <c r="AA109" s="107" t="s">
        <v>1953</v>
      </c>
      <c r="AB109" s="107">
        <v>2708006</v>
      </c>
      <c r="AC109" s="107"/>
      <c r="AD109" s="107"/>
    </row>
    <row r="110" spans="1:30" s="32" customFormat="1" ht="19.5" customHeight="1" x14ac:dyDescent="0.25">
      <c r="A110" s="31" t="str">
        <f>Controles!$B$2</f>
        <v>RS</v>
      </c>
      <c r="B110" s="31">
        <f>Controles!$C$2</f>
        <v>10</v>
      </c>
      <c r="C110" s="31" t="s">
        <v>5391</v>
      </c>
      <c r="D110" s="35"/>
      <c r="E110" s="35"/>
      <c r="F110" s="35"/>
      <c r="G110" s="35"/>
      <c r="H110" s="66"/>
      <c r="I110" s="66"/>
      <c r="J110" s="94">
        <f t="shared" si="17"/>
        <v>0</v>
      </c>
      <c r="K110" s="66"/>
      <c r="L110" s="66"/>
      <c r="M110" s="66"/>
      <c r="N110" s="94">
        <f t="shared" si="11"/>
        <v>0</v>
      </c>
      <c r="O110" s="66"/>
      <c r="P110" s="66"/>
      <c r="Q110" s="79">
        <f t="shared" si="18"/>
        <v>0</v>
      </c>
      <c r="R110" s="80">
        <f t="shared" si="12"/>
        <v>0</v>
      </c>
      <c r="S110" s="79">
        <f t="shared" si="13"/>
        <v>0</v>
      </c>
      <c r="T110" s="79">
        <f t="shared" si="14"/>
        <v>0</v>
      </c>
      <c r="U110" s="79">
        <f t="shared" si="15"/>
        <v>0</v>
      </c>
      <c r="V110" s="79">
        <f t="shared" si="16"/>
        <v>0</v>
      </c>
      <c r="W110" s="80">
        <f t="shared" si="19"/>
        <v>0</v>
      </c>
      <c r="X110" s="111" t="str">
        <f t="shared" si="21"/>
        <v>NÃO</v>
      </c>
      <c r="Y110" s="106">
        <f t="shared" si="20"/>
        <v>0</v>
      </c>
      <c r="Z110" s="107" t="s">
        <v>33</v>
      </c>
      <c r="AA110" s="107" t="s">
        <v>1970</v>
      </c>
      <c r="AB110" s="107">
        <v>2708105</v>
      </c>
      <c r="AC110" s="107"/>
      <c r="AD110" s="107"/>
    </row>
    <row r="111" spans="1:30" s="32" customFormat="1" ht="19.5" customHeight="1" x14ac:dyDescent="0.25">
      <c r="A111" s="31" t="str">
        <f>Controles!$B$2</f>
        <v>RS</v>
      </c>
      <c r="B111" s="31">
        <f>Controles!$C$2</f>
        <v>10</v>
      </c>
      <c r="C111" s="31" t="s">
        <v>5391</v>
      </c>
      <c r="D111" s="35"/>
      <c r="E111" s="35"/>
      <c r="F111" s="35"/>
      <c r="G111" s="35"/>
      <c r="H111" s="66"/>
      <c r="I111" s="66"/>
      <c r="J111" s="94">
        <f t="shared" si="17"/>
        <v>0</v>
      </c>
      <c r="K111" s="66"/>
      <c r="L111" s="66"/>
      <c r="M111" s="66"/>
      <c r="N111" s="94">
        <f t="shared" si="11"/>
        <v>0</v>
      </c>
      <c r="O111" s="66"/>
      <c r="P111" s="66"/>
      <c r="Q111" s="79">
        <f t="shared" si="18"/>
        <v>0</v>
      </c>
      <c r="R111" s="80">
        <f t="shared" si="12"/>
        <v>0</v>
      </c>
      <c r="S111" s="79">
        <f t="shared" si="13"/>
        <v>0</v>
      </c>
      <c r="T111" s="79">
        <f t="shared" si="14"/>
        <v>0</v>
      </c>
      <c r="U111" s="79">
        <f t="shared" si="15"/>
        <v>0</v>
      </c>
      <c r="V111" s="79">
        <f t="shared" si="16"/>
        <v>0</v>
      </c>
      <c r="W111" s="80">
        <f t="shared" si="19"/>
        <v>0</v>
      </c>
      <c r="X111" s="111" t="str">
        <f t="shared" si="21"/>
        <v>NÃO</v>
      </c>
      <c r="Y111" s="106">
        <f t="shared" si="20"/>
        <v>0</v>
      </c>
      <c r="Z111" s="107" t="s">
        <v>33</v>
      </c>
      <c r="AA111" s="107" t="s">
        <v>1988</v>
      </c>
      <c r="AB111" s="107">
        <v>2708204</v>
      </c>
      <c r="AC111" s="107"/>
      <c r="AD111" s="107"/>
    </row>
    <row r="112" spans="1:30" s="32" customFormat="1" ht="19.5" customHeight="1" x14ac:dyDescent="0.25">
      <c r="A112" s="31" t="str">
        <f>Controles!$B$2</f>
        <v>RS</v>
      </c>
      <c r="B112" s="31">
        <f>Controles!$C$2</f>
        <v>10</v>
      </c>
      <c r="C112" s="31" t="s">
        <v>5391</v>
      </c>
      <c r="D112" s="35"/>
      <c r="E112" s="35"/>
      <c r="F112" s="35"/>
      <c r="G112" s="35"/>
      <c r="H112" s="66"/>
      <c r="I112" s="66"/>
      <c r="J112" s="94">
        <f t="shared" si="17"/>
        <v>0</v>
      </c>
      <c r="K112" s="66"/>
      <c r="L112" s="66"/>
      <c r="M112" s="66"/>
      <c r="N112" s="94">
        <f t="shared" si="11"/>
        <v>0</v>
      </c>
      <c r="O112" s="66"/>
      <c r="P112" s="66"/>
      <c r="Q112" s="79">
        <f t="shared" si="18"/>
        <v>0</v>
      </c>
      <c r="R112" s="80">
        <f t="shared" si="12"/>
        <v>0</v>
      </c>
      <c r="S112" s="79">
        <f t="shared" si="13"/>
        <v>0</v>
      </c>
      <c r="T112" s="79">
        <f t="shared" si="14"/>
        <v>0</v>
      </c>
      <c r="U112" s="79">
        <f t="shared" si="15"/>
        <v>0</v>
      </c>
      <c r="V112" s="79">
        <f t="shared" si="16"/>
        <v>0</v>
      </c>
      <c r="W112" s="80">
        <f t="shared" si="19"/>
        <v>0</v>
      </c>
      <c r="X112" s="111" t="str">
        <f t="shared" si="21"/>
        <v>NÃO</v>
      </c>
      <c r="Y112" s="106">
        <f t="shared" si="20"/>
        <v>0</v>
      </c>
      <c r="Z112" s="107" t="s">
        <v>33</v>
      </c>
      <c r="AA112" s="107" t="s">
        <v>2005</v>
      </c>
      <c r="AB112" s="107">
        <v>2708303</v>
      </c>
      <c r="AC112" s="107"/>
      <c r="AD112" s="107"/>
    </row>
    <row r="113" spans="1:30" s="32" customFormat="1" ht="19.5" customHeight="1" x14ac:dyDescent="0.25">
      <c r="A113" s="31" t="str">
        <f>Controles!$B$2</f>
        <v>RS</v>
      </c>
      <c r="B113" s="31">
        <f>Controles!$C$2</f>
        <v>10</v>
      </c>
      <c r="C113" s="31" t="s">
        <v>5391</v>
      </c>
      <c r="D113" s="35"/>
      <c r="E113" s="35"/>
      <c r="F113" s="35"/>
      <c r="G113" s="35"/>
      <c r="H113" s="66"/>
      <c r="I113" s="66"/>
      <c r="J113" s="94">
        <f t="shared" si="17"/>
        <v>0</v>
      </c>
      <c r="K113" s="66"/>
      <c r="L113" s="66"/>
      <c r="M113" s="66"/>
      <c r="N113" s="94">
        <f t="shared" si="11"/>
        <v>0</v>
      </c>
      <c r="O113" s="66"/>
      <c r="P113" s="66"/>
      <c r="Q113" s="79">
        <f t="shared" si="18"/>
        <v>0</v>
      </c>
      <c r="R113" s="80">
        <f t="shared" si="12"/>
        <v>0</v>
      </c>
      <c r="S113" s="79">
        <f t="shared" si="13"/>
        <v>0</v>
      </c>
      <c r="T113" s="79">
        <f t="shared" si="14"/>
        <v>0</v>
      </c>
      <c r="U113" s="79">
        <f t="shared" si="15"/>
        <v>0</v>
      </c>
      <c r="V113" s="79">
        <f t="shared" si="16"/>
        <v>0</v>
      </c>
      <c r="W113" s="80">
        <f t="shared" si="19"/>
        <v>0</v>
      </c>
      <c r="X113" s="111" t="str">
        <f t="shared" si="21"/>
        <v>NÃO</v>
      </c>
      <c r="Y113" s="106">
        <f t="shared" si="20"/>
        <v>0</v>
      </c>
      <c r="Z113" s="107" t="s">
        <v>33</v>
      </c>
      <c r="AA113" s="107" t="s">
        <v>2023</v>
      </c>
      <c r="AB113" s="107">
        <v>2708402</v>
      </c>
      <c r="AC113" s="107"/>
      <c r="AD113" s="107"/>
    </row>
    <row r="114" spans="1:30" s="32" customFormat="1" ht="19.5" customHeight="1" x14ac:dyDescent="0.25">
      <c r="A114" s="31" t="str">
        <f>Controles!$B$2</f>
        <v>RS</v>
      </c>
      <c r="B114" s="31">
        <f>Controles!$C$2</f>
        <v>10</v>
      </c>
      <c r="C114" s="31" t="s">
        <v>5391</v>
      </c>
      <c r="D114" s="35"/>
      <c r="E114" s="35"/>
      <c r="F114" s="35"/>
      <c r="G114" s="35"/>
      <c r="H114" s="66"/>
      <c r="I114" s="66"/>
      <c r="J114" s="94">
        <f t="shared" si="17"/>
        <v>0</v>
      </c>
      <c r="K114" s="66"/>
      <c r="L114" s="66"/>
      <c r="M114" s="66"/>
      <c r="N114" s="94">
        <f t="shared" si="11"/>
        <v>0</v>
      </c>
      <c r="O114" s="66"/>
      <c r="P114" s="66"/>
      <c r="Q114" s="79">
        <f t="shared" si="18"/>
        <v>0</v>
      </c>
      <c r="R114" s="80">
        <f t="shared" si="12"/>
        <v>0</v>
      </c>
      <c r="S114" s="79">
        <f t="shared" si="13"/>
        <v>0</v>
      </c>
      <c r="T114" s="79">
        <f t="shared" si="14"/>
        <v>0</v>
      </c>
      <c r="U114" s="79">
        <f t="shared" si="15"/>
        <v>0</v>
      </c>
      <c r="V114" s="79">
        <f t="shared" si="16"/>
        <v>0</v>
      </c>
      <c r="W114" s="80">
        <f t="shared" si="19"/>
        <v>0</v>
      </c>
      <c r="X114" s="111" t="str">
        <f t="shared" si="21"/>
        <v>NÃO</v>
      </c>
      <c r="Y114" s="106">
        <f t="shared" si="20"/>
        <v>0</v>
      </c>
      <c r="Z114" s="107" t="s">
        <v>33</v>
      </c>
      <c r="AA114" s="107" t="s">
        <v>2041</v>
      </c>
      <c r="AB114" s="107">
        <v>2708501</v>
      </c>
      <c r="AC114" s="107"/>
      <c r="AD114" s="107"/>
    </row>
    <row r="115" spans="1:30" s="32" customFormat="1" ht="19.5" customHeight="1" x14ac:dyDescent="0.25">
      <c r="A115" s="31" t="str">
        <f>Controles!$B$2</f>
        <v>RS</v>
      </c>
      <c r="B115" s="31">
        <f>Controles!$C$2</f>
        <v>10</v>
      </c>
      <c r="C115" s="31" t="s">
        <v>5391</v>
      </c>
      <c r="D115" s="35"/>
      <c r="E115" s="35"/>
      <c r="F115" s="35"/>
      <c r="G115" s="35"/>
      <c r="H115" s="66"/>
      <c r="I115" s="66"/>
      <c r="J115" s="94">
        <f t="shared" si="17"/>
        <v>0</v>
      </c>
      <c r="K115" s="66"/>
      <c r="L115" s="66"/>
      <c r="M115" s="66"/>
      <c r="N115" s="94">
        <f t="shared" si="11"/>
        <v>0</v>
      </c>
      <c r="O115" s="66"/>
      <c r="P115" s="66"/>
      <c r="Q115" s="79">
        <f t="shared" si="18"/>
        <v>0</v>
      </c>
      <c r="R115" s="80">
        <f t="shared" si="12"/>
        <v>0</v>
      </c>
      <c r="S115" s="79">
        <f t="shared" si="13"/>
        <v>0</v>
      </c>
      <c r="T115" s="79">
        <f t="shared" si="14"/>
        <v>0</v>
      </c>
      <c r="U115" s="79">
        <f t="shared" si="15"/>
        <v>0</v>
      </c>
      <c r="V115" s="79">
        <f t="shared" si="16"/>
        <v>0</v>
      </c>
      <c r="W115" s="80">
        <f t="shared" si="19"/>
        <v>0</v>
      </c>
      <c r="X115" s="111" t="str">
        <f t="shared" si="21"/>
        <v>NÃO</v>
      </c>
      <c r="Y115" s="106">
        <f t="shared" si="20"/>
        <v>0</v>
      </c>
      <c r="Z115" s="107" t="s">
        <v>33</v>
      </c>
      <c r="AA115" s="107" t="s">
        <v>2059</v>
      </c>
      <c r="AB115" s="107">
        <v>2708600</v>
      </c>
      <c r="AC115" s="107"/>
      <c r="AD115" s="107"/>
    </row>
    <row r="116" spans="1:30" s="32" customFormat="1" ht="19.5" customHeight="1" x14ac:dyDescent="0.25">
      <c r="A116" s="31" t="str">
        <f>Controles!$B$2</f>
        <v>RS</v>
      </c>
      <c r="B116" s="31">
        <f>Controles!$C$2</f>
        <v>10</v>
      </c>
      <c r="C116" s="31" t="s">
        <v>5391</v>
      </c>
      <c r="D116" s="35"/>
      <c r="E116" s="35"/>
      <c r="F116" s="35"/>
      <c r="G116" s="35"/>
      <c r="H116" s="66"/>
      <c r="I116" s="66"/>
      <c r="J116" s="94">
        <f t="shared" si="17"/>
        <v>0</v>
      </c>
      <c r="K116" s="66"/>
      <c r="L116" s="66"/>
      <c r="M116" s="66"/>
      <c r="N116" s="94">
        <f t="shared" si="11"/>
        <v>0</v>
      </c>
      <c r="O116" s="66"/>
      <c r="P116" s="66"/>
      <c r="Q116" s="79">
        <f t="shared" si="18"/>
        <v>0</v>
      </c>
      <c r="R116" s="80">
        <f t="shared" si="12"/>
        <v>0</v>
      </c>
      <c r="S116" s="79">
        <f t="shared" si="13"/>
        <v>0</v>
      </c>
      <c r="T116" s="79">
        <f t="shared" si="14"/>
        <v>0</v>
      </c>
      <c r="U116" s="79">
        <f t="shared" si="15"/>
        <v>0</v>
      </c>
      <c r="V116" s="79">
        <f t="shared" si="16"/>
        <v>0</v>
      </c>
      <c r="W116" s="80">
        <f t="shared" si="19"/>
        <v>0</v>
      </c>
      <c r="X116" s="111" t="str">
        <f t="shared" si="21"/>
        <v>NÃO</v>
      </c>
      <c r="Y116" s="106">
        <f t="shared" si="20"/>
        <v>0</v>
      </c>
      <c r="Z116" s="107" t="s">
        <v>33</v>
      </c>
      <c r="AA116" s="107" t="s">
        <v>2076</v>
      </c>
      <c r="AB116" s="107">
        <v>2708709</v>
      </c>
      <c r="AC116" s="107"/>
      <c r="AD116" s="107"/>
    </row>
    <row r="117" spans="1:30" s="32" customFormat="1" ht="19.5" customHeight="1" x14ac:dyDescent="0.25">
      <c r="A117" s="31" t="str">
        <f>Controles!$B$2</f>
        <v>RS</v>
      </c>
      <c r="B117" s="31">
        <f>Controles!$C$2</f>
        <v>10</v>
      </c>
      <c r="C117" s="31" t="s">
        <v>5391</v>
      </c>
      <c r="D117" s="35"/>
      <c r="E117" s="35"/>
      <c r="F117" s="35"/>
      <c r="G117" s="35"/>
      <c r="H117" s="66"/>
      <c r="I117" s="66"/>
      <c r="J117" s="94">
        <f t="shared" si="17"/>
        <v>0</v>
      </c>
      <c r="K117" s="66"/>
      <c r="L117" s="66"/>
      <c r="M117" s="66"/>
      <c r="N117" s="94">
        <f t="shared" si="11"/>
        <v>0</v>
      </c>
      <c r="O117" s="66"/>
      <c r="P117" s="66"/>
      <c r="Q117" s="79">
        <f t="shared" si="18"/>
        <v>0</v>
      </c>
      <c r="R117" s="80">
        <f t="shared" si="12"/>
        <v>0</v>
      </c>
      <c r="S117" s="79">
        <f t="shared" si="13"/>
        <v>0</v>
      </c>
      <c r="T117" s="79">
        <f t="shared" si="14"/>
        <v>0</v>
      </c>
      <c r="U117" s="79">
        <f t="shared" si="15"/>
        <v>0</v>
      </c>
      <c r="V117" s="79">
        <f t="shared" si="16"/>
        <v>0</v>
      </c>
      <c r="W117" s="80">
        <f t="shared" si="19"/>
        <v>0</v>
      </c>
      <c r="X117" s="111" t="str">
        <f t="shared" si="21"/>
        <v>NÃO</v>
      </c>
      <c r="Y117" s="106">
        <f t="shared" si="20"/>
        <v>0</v>
      </c>
      <c r="Z117" s="107" t="s">
        <v>33</v>
      </c>
      <c r="AA117" s="107" t="s">
        <v>2092</v>
      </c>
      <c r="AB117" s="107">
        <v>2708808</v>
      </c>
      <c r="AC117" s="107"/>
      <c r="AD117" s="107"/>
    </row>
    <row r="118" spans="1:30" s="32" customFormat="1" ht="19.5" customHeight="1" x14ac:dyDescent="0.25">
      <c r="A118" s="31" t="str">
        <f>Controles!$B$2</f>
        <v>RS</v>
      </c>
      <c r="B118" s="31">
        <f>Controles!$C$2</f>
        <v>10</v>
      </c>
      <c r="C118" s="31" t="s">
        <v>5391</v>
      </c>
      <c r="D118" s="35"/>
      <c r="E118" s="35"/>
      <c r="F118" s="35"/>
      <c r="G118" s="35"/>
      <c r="H118" s="66"/>
      <c r="I118" s="66"/>
      <c r="J118" s="94">
        <f t="shared" si="17"/>
        <v>0</v>
      </c>
      <c r="K118" s="66"/>
      <c r="L118" s="66"/>
      <c r="M118" s="66"/>
      <c r="N118" s="94">
        <f t="shared" si="11"/>
        <v>0</v>
      </c>
      <c r="O118" s="66"/>
      <c r="P118" s="66"/>
      <c r="Q118" s="79">
        <f t="shared" si="18"/>
        <v>0</v>
      </c>
      <c r="R118" s="80">
        <f t="shared" si="12"/>
        <v>0</v>
      </c>
      <c r="S118" s="79">
        <f t="shared" si="13"/>
        <v>0</v>
      </c>
      <c r="T118" s="79">
        <f t="shared" si="14"/>
        <v>0</v>
      </c>
      <c r="U118" s="79">
        <f t="shared" si="15"/>
        <v>0</v>
      </c>
      <c r="V118" s="79">
        <f t="shared" si="16"/>
        <v>0</v>
      </c>
      <c r="W118" s="80">
        <f t="shared" si="19"/>
        <v>0</v>
      </c>
      <c r="X118" s="111" t="str">
        <f t="shared" si="21"/>
        <v>NÃO</v>
      </c>
      <c r="Y118" s="106">
        <f t="shared" si="20"/>
        <v>0</v>
      </c>
      <c r="Z118" s="107" t="s">
        <v>33</v>
      </c>
      <c r="AA118" s="107" t="s">
        <v>2108</v>
      </c>
      <c r="AB118" s="107">
        <v>2708907</v>
      </c>
      <c r="AC118" s="107"/>
      <c r="AD118" s="107"/>
    </row>
    <row r="119" spans="1:30" s="32" customFormat="1" ht="19.5" customHeight="1" x14ac:dyDescent="0.25">
      <c r="A119" s="31" t="str">
        <f>Controles!$B$2</f>
        <v>RS</v>
      </c>
      <c r="B119" s="31">
        <f>Controles!$C$2</f>
        <v>10</v>
      </c>
      <c r="C119" s="31" t="s">
        <v>5391</v>
      </c>
      <c r="D119" s="35"/>
      <c r="E119" s="35"/>
      <c r="F119" s="35"/>
      <c r="G119" s="35"/>
      <c r="H119" s="66"/>
      <c r="I119" s="66"/>
      <c r="J119" s="94">
        <f t="shared" si="17"/>
        <v>0</v>
      </c>
      <c r="K119" s="66"/>
      <c r="L119" s="66"/>
      <c r="M119" s="66"/>
      <c r="N119" s="94">
        <f t="shared" si="11"/>
        <v>0</v>
      </c>
      <c r="O119" s="66"/>
      <c r="P119" s="66"/>
      <c r="Q119" s="79">
        <f t="shared" si="18"/>
        <v>0</v>
      </c>
      <c r="R119" s="80">
        <f t="shared" si="12"/>
        <v>0</v>
      </c>
      <c r="S119" s="79">
        <f t="shared" si="13"/>
        <v>0</v>
      </c>
      <c r="T119" s="79">
        <f t="shared" si="14"/>
        <v>0</v>
      </c>
      <c r="U119" s="79">
        <f t="shared" si="15"/>
        <v>0</v>
      </c>
      <c r="V119" s="79">
        <f t="shared" si="16"/>
        <v>0</v>
      </c>
      <c r="W119" s="80">
        <f t="shared" si="19"/>
        <v>0</v>
      </c>
      <c r="X119" s="111" t="str">
        <f t="shared" si="21"/>
        <v>NÃO</v>
      </c>
      <c r="Y119" s="106">
        <f t="shared" si="20"/>
        <v>0</v>
      </c>
      <c r="Z119" s="107" t="s">
        <v>33</v>
      </c>
      <c r="AA119" s="107" t="s">
        <v>2124</v>
      </c>
      <c r="AB119" s="107">
        <v>2708956</v>
      </c>
      <c r="AC119" s="107"/>
      <c r="AD119" s="107"/>
    </row>
    <row r="120" spans="1:30" s="32" customFormat="1" ht="19.5" customHeight="1" x14ac:dyDescent="0.25">
      <c r="A120" s="31" t="str">
        <f>Controles!$B$2</f>
        <v>RS</v>
      </c>
      <c r="B120" s="31">
        <f>Controles!$C$2</f>
        <v>10</v>
      </c>
      <c r="C120" s="31" t="s">
        <v>5391</v>
      </c>
      <c r="D120" s="35"/>
      <c r="E120" s="35"/>
      <c r="F120" s="35"/>
      <c r="G120" s="35"/>
      <c r="H120" s="66"/>
      <c r="I120" s="66"/>
      <c r="J120" s="94">
        <f t="shared" si="17"/>
        <v>0</v>
      </c>
      <c r="K120" s="66"/>
      <c r="L120" s="66"/>
      <c r="M120" s="66"/>
      <c r="N120" s="94">
        <f t="shared" si="11"/>
        <v>0</v>
      </c>
      <c r="O120" s="66"/>
      <c r="P120" s="66"/>
      <c r="Q120" s="79">
        <f t="shared" si="18"/>
        <v>0</v>
      </c>
      <c r="R120" s="80">
        <f t="shared" si="12"/>
        <v>0</v>
      </c>
      <c r="S120" s="79">
        <f t="shared" si="13"/>
        <v>0</v>
      </c>
      <c r="T120" s="79">
        <f t="shared" si="14"/>
        <v>0</v>
      </c>
      <c r="U120" s="79">
        <f t="shared" si="15"/>
        <v>0</v>
      </c>
      <c r="V120" s="79">
        <f t="shared" si="16"/>
        <v>0</v>
      </c>
      <c r="W120" s="80">
        <f t="shared" si="19"/>
        <v>0</v>
      </c>
      <c r="X120" s="111" t="str">
        <f t="shared" si="21"/>
        <v>NÃO</v>
      </c>
      <c r="Y120" s="106">
        <f t="shared" si="20"/>
        <v>0</v>
      </c>
      <c r="Z120" s="107" t="s">
        <v>33</v>
      </c>
      <c r="AA120" s="107" t="s">
        <v>2140</v>
      </c>
      <c r="AB120" s="107">
        <v>2709004</v>
      </c>
      <c r="AC120" s="107"/>
      <c r="AD120" s="107"/>
    </row>
    <row r="121" spans="1:30" s="32" customFormat="1" ht="19.5" customHeight="1" x14ac:dyDescent="0.25">
      <c r="A121" s="31" t="str">
        <f>Controles!$B$2</f>
        <v>RS</v>
      </c>
      <c r="B121" s="31">
        <f>Controles!$C$2</f>
        <v>10</v>
      </c>
      <c r="C121" s="31" t="s">
        <v>5391</v>
      </c>
      <c r="D121" s="35"/>
      <c r="E121" s="35"/>
      <c r="F121" s="35"/>
      <c r="G121" s="35"/>
      <c r="H121" s="66"/>
      <c r="I121" s="66"/>
      <c r="J121" s="94">
        <f t="shared" si="17"/>
        <v>0</v>
      </c>
      <c r="K121" s="66"/>
      <c r="L121" s="66"/>
      <c r="M121" s="66"/>
      <c r="N121" s="94">
        <f t="shared" si="11"/>
        <v>0</v>
      </c>
      <c r="O121" s="66"/>
      <c r="P121" s="66"/>
      <c r="Q121" s="79">
        <f t="shared" si="18"/>
        <v>0</v>
      </c>
      <c r="R121" s="80">
        <f t="shared" si="12"/>
        <v>0</v>
      </c>
      <c r="S121" s="79">
        <f t="shared" si="13"/>
        <v>0</v>
      </c>
      <c r="T121" s="79">
        <f t="shared" si="14"/>
        <v>0</v>
      </c>
      <c r="U121" s="79">
        <f t="shared" si="15"/>
        <v>0</v>
      </c>
      <c r="V121" s="79">
        <f t="shared" si="16"/>
        <v>0</v>
      </c>
      <c r="W121" s="80">
        <f t="shared" si="19"/>
        <v>0</v>
      </c>
      <c r="X121" s="111" t="str">
        <f t="shared" si="21"/>
        <v>NÃO</v>
      </c>
      <c r="Y121" s="106">
        <f t="shared" si="20"/>
        <v>0</v>
      </c>
      <c r="Z121" s="107" t="s">
        <v>33</v>
      </c>
      <c r="AA121" s="107" t="s">
        <v>2156</v>
      </c>
      <c r="AB121" s="107">
        <v>2709103</v>
      </c>
      <c r="AC121" s="107"/>
      <c r="AD121" s="107"/>
    </row>
    <row r="122" spans="1:30" s="32" customFormat="1" ht="19.5" customHeight="1" x14ac:dyDescent="0.25">
      <c r="A122" s="31" t="str">
        <f>Controles!$B$2</f>
        <v>RS</v>
      </c>
      <c r="B122" s="31">
        <f>Controles!$C$2</f>
        <v>10</v>
      </c>
      <c r="C122" s="31" t="s">
        <v>5391</v>
      </c>
      <c r="D122" s="35"/>
      <c r="E122" s="35"/>
      <c r="F122" s="35"/>
      <c r="G122" s="35"/>
      <c r="H122" s="66"/>
      <c r="I122" s="66"/>
      <c r="J122" s="94">
        <f t="shared" si="17"/>
        <v>0</v>
      </c>
      <c r="K122" s="66"/>
      <c r="L122" s="66"/>
      <c r="M122" s="66"/>
      <c r="N122" s="94">
        <f t="shared" si="11"/>
        <v>0</v>
      </c>
      <c r="O122" s="66"/>
      <c r="P122" s="66"/>
      <c r="Q122" s="79">
        <f t="shared" si="18"/>
        <v>0</v>
      </c>
      <c r="R122" s="80">
        <f t="shared" si="12"/>
        <v>0</v>
      </c>
      <c r="S122" s="79">
        <f t="shared" si="13"/>
        <v>0</v>
      </c>
      <c r="T122" s="79">
        <f t="shared" si="14"/>
        <v>0</v>
      </c>
      <c r="U122" s="79">
        <f t="shared" si="15"/>
        <v>0</v>
      </c>
      <c r="V122" s="79">
        <f t="shared" si="16"/>
        <v>0</v>
      </c>
      <c r="W122" s="80">
        <f t="shared" si="19"/>
        <v>0</v>
      </c>
      <c r="X122" s="111" t="str">
        <f t="shared" si="21"/>
        <v>NÃO</v>
      </c>
      <c r="Y122" s="106">
        <f t="shared" si="20"/>
        <v>0</v>
      </c>
      <c r="Z122" s="107" t="s">
        <v>33</v>
      </c>
      <c r="AA122" s="107" t="s">
        <v>2173</v>
      </c>
      <c r="AB122" s="107">
        <v>2709152</v>
      </c>
      <c r="AC122" s="107"/>
      <c r="AD122" s="107"/>
    </row>
    <row r="123" spans="1:30" s="32" customFormat="1" ht="19.5" customHeight="1" x14ac:dyDescent="0.25">
      <c r="A123" s="31" t="str">
        <f>Controles!$B$2</f>
        <v>RS</v>
      </c>
      <c r="B123" s="31">
        <f>Controles!$C$2</f>
        <v>10</v>
      </c>
      <c r="C123" s="31" t="s">
        <v>5391</v>
      </c>
      <c r="D123" s="35"/>
      <c r="E123" s="35"/>
      <c r="F123" s="35"/>
      <c r="G123" s="35"/>
      <c r="H123" s="66"/>
      <c r="I123" s="66"/>
      <c r="J123" s="94">
        <f t="shared" si="17"/>
        <v>0</v>
      </c>
      <c r="K123" s="66"/>
      <c r="L123" s="66"/>
      <c r="M123" s="66"/>
      <c r="N123" s="94">
        <f t="shared" si="11"/>
        <v>0</v>
      </c>
      <c r="O123" s="66"/>
      <c r="P123" s="66"/>
      <c r="Q123" s="79">
        <f t="shared" si="18"/>
        <v>0</v>
      </c>
      <c r="R123" s="80">
        <f t="shared" si="12"/>
        <v>0</v>
      </c>
      <c r="S123" s="79">
        <f t="shared" si="13"/>
        <v>0</v>
      </c>
      <c r="T123" s="79">
        <f t="shared" si="14"/>
        <v>0</v>
      </c>
      <c r="U123" s="79">
        <f t="shared" si="15"/>
        <v>0</v>
      </c>
      <c r="V123" s="79">
        <f t="shared" si="16"/>
        <v>0</v>
      </c>
      <c r="W123" s="80">
        <f t="shared" si="19"/>
        <v>0</v>
      </c>
      <c r="X123" s="111" t="str">
        <f t="shared" si="21"/>
        <v>NÃO</v>
      </c>
      <c r="Y123" s="106">
        <f t="shared" si="20"/>
        <v>0</v>
      </c>
      <c r="Z123" s="107" t="s">
        <v>33</v>
      </c>
      <c r="AA123" s="107" t="s">
        <v>2190</v>
      </c>
      <c r="AB123" s="107">
        <v>2709202</v>
      </c>
      <c r="AC123" s="107"/>
      <c r="AD123" s="107"/>
    </row>
    <row r="124" spans="1:30" s="32" customFormat="1" ht="19.5" customHeight="1" x14ac:dyDescent="0.25">
      <c r="A124" s="31" t="str">
        <f>Controles!$B$2</f>
        <v>RS</v>
      </c>
      <c r="B124" s="31">
        <f>Controles!$C$2</f>
        <v>10</v>
      </c>
      <c r="C124" s="31" t="s">
        <v>5391</v>
      </c>
      <c r="D124" s="35"/>
      <c r="E124" s="35"/>
      <c r="F124" s="35"/>
      <c r="G124" s="35"/>
      <c r="H124" s="66"/>
      <c r="I124" s="66"/>
      <c r="J124" s="94">
        <f t="shared" si="17"/>
        <v>0</v>
      </c>
      <c r="K124" s="66"/>
      <c r="L124" s="66"/>
      <c r="M124" s="66"/>
      <c r="N124" s="94">
        <f t="shared" si="11"/>
        <v>0</v>
      </c>
      <c r="O124" s="66"/>
      <c r="P124" s="66"/>
      <c r="Q124" s="79">
        <f t="shared" si="18"/>
        <v>0</v>
      </c>
      <c r="R124" s="80">
        <f t="shared" si="12"/>
        <v>0</v>
      </c>
      <c r="S124" s="79">
        <f t="shared" si="13"/>
        <v>0</v>
      </c>
      <c r="T124" s="79">
        <f t="shared" si="14"/>
        <v>0</v>
      </c>
      <c r="U124" s="79">
        <f t="shared" si="15"/>
        <v>0</v>
      </c>
      <c r="V124" s="79">
        <f t="shared" si="16"/>
        <v>0</v>
      </c>
      <c r="W124" s="80">
        <f t="shared" si="19"/>
        <v>0</v>
      </c>
      <c r="X124" s="111" t="str">
        <f t="shared" si="21"/>
        <v>NÃO</v>
      </c>
      <c r="Y124" s="106">
        <f t="shared" si="20"/>
        <v>0</v>
      </c>
      <c r="Z124" s="107" t="s">
        <v>33</v>
      </c>
      <c r="AA124" s="107" t="s">
        <v>2206</v>
      </c>
      <c r="AB124" s="107">
        <v>2709301</v>
      </c>
      <c r="AC124" s="107"/>
      <c r="AD124" s="107"/>
    </row>
    <row r="125" spans="1:30" s="32" customFormat="1" ht="19.5" customHeight="1" x14ac:dyDescent="0.25">
      <c r="A125" s="31" t="str">
        <f>Controles!$B$2</f>
        <v>RS</v>
      </c>
      <c r="B125" s="31">
        <f>Controles!$C$2</f>
        <v>10</v>
      </c>
      <c r="C125" s="31" t="s">
        <v>5391</v>
      </c>
      <c r="D125" s="35"/>
      <c r="E125" s="35"/>
      <c r="F125" s="35"/>
      <c r="G125" s="35"/>
      <c r="H125" s="66"/>
      <c r="I125" s="66"/>
      <c r="J125" s="94">
        <f t="shared" si="17"/>
        <v>0</v>
      </c>
      <c r="K125" s="66"/>
      <c r="L125" s="66"/>
      <c r="M125" s="66"/>
      <c r="N125" s="94">
        <f t="shared" si="11"/>
        <v>0</v>
      </c>
      <c r="O125" s="66"/>
      <c r="P125" s="66"/>
      <c r="Q125" s="79">
        <f t="shared" si="18"/>
        <v>0</v>
      </c>
      <c r="R125" s="80">
        <f t="shared" si="12"/>
        <v>0</v>
      </c>
      <c r="S125" s="79">
        <f t="shared" si="13"/>
        <v>0</v>
      </c>
      <c r="T125" s="79">
        <f t="shared" si="14"/>
        <v>0</v>
      </c>
      <c r="U125" s="79">
        <f t="shared" si="15"/>
        <v>0</v>
      </c>
      <c r="V125" s="79">
        <f t="shared" si="16"/>
        <v>0</v>
      </c>
      <c r="W125" s="80">
        <f t="shared" si="19"/>
        <v>0</v>
      </c>
      <c r="X125" s="111" t="str">
        <f t="shared" si="21"/>
        <v>NÃO</v>
      </c>
      <c r="Y125" s="106">
        <f t="shared" si="20"/>
        <v>0</v>
      </c>
      <c r="Z125" s="107" t="s">
        <v>33</v>
      </c>
      <c r="AA125" s="107" t="s">
        <v>2221</v>
      </c>
      <c r="AB125" s="107">
        <v>2709400</v>
      </c>
      <c r="AC125" s="107"/>
      <c r="AD125" s="107"/>
    </row>
    <row r="126" spans="1:30" s="32" customFormat="1" ht="19.5" customHeight="1" x14ac:dyDescent="0.25">
      <c r="A126" s="31" t="str">
        <f>Controles!$B$2</f>
        <v>RS</v>
      </c>
      <c r="B126" s="31">
        <f>Controles!$C$2</f>
        <v>10</v>
      </c>
      <c r="C126" s="31" t="s">
        <v>5391</v>
      </c>
      <c r="D126" s="35"/>
      <c r="E126" s="35"/>
      <c r="F126" s="35"/>
      <c r="G126" s="35"/>
      <c r="H126" s="66"/>
      <c r="I126" s="66"/>
      <c r="J126" s="94">
        <f t="shared" si="17"/>
        <v>0</v>
      </c>
      <c r="K126" s="66"/>
      <c r="L126" s="66"/>
      <c r="M126" s="66"/>
      <c r="N126" s="94">
        <f t="shared" si="11"/>
        <v>0</v>
      </c>
      <c r="O126" s="66"/>
      <c r="P126" s="66"/>
      <c r="Q126" s="79">
        <f t="shared" si="18"/>
        <v>0</v>
      </c>
      <c r="R126" s="80">
        <f t="shared" si="12"/>
        <v>0</v>
      </c>
      <c r="S126" s="79">
        <f t="shared" si="13"/>
        <v>0</v>
      </c>
      <c r="T126" s="79">
        <f t="shared" si="14"/>
        <v>0</v>
      </c>
      <c r="U126" s="79">
        <f t="shared" si="15"/>
        <v>0</v>
      </c>
      <c r="V126" s="79">
        <f t="shared" si="16"/>
        <v>0</v>
      </c>
      <c r="W126" s="80">
        <f t="shared" si="19"/>
        <v>0</v>
      </c>
      <c r="X126" s="111" t="str">
        <f t="shared" si="21"/>
        <v>NÃO</v>
      </c>
      <c r="Y126" s="106">
        <f t="shared" si="20"/>
        <v>0</v>
      </c>
      <c r="Z126" s="107" t="s">
        <v>36</v>
      </c>
      <c r="AA126" s="107" t="s">
        <v>94</v>
      </c>
      <c r="AB126" s="107">
        <v>1300029</v>
      </c>
      <c r="AC126" s="107"/>
      <c r="AD126" s="107"/>
    </row>
    <row r="127" spans="1:30" s="32" customFormat="1" ht="19.5" customHeight="1" x14ac:dyDescent="0.25">
      <c r="A127" s="31" t="str">
        <f>Controles!$B$2</f>
        <v>RS</v>
      </c>
      <c r="B127" s="31">
        <f>Controles!$C$2</f>
        <v>10</v>
      </c>
      <c r="C127" s="31" t="s">
        <v>5391</v>
      </c>
      <c r="D127" s="35"/>
      <c r="E127" s="35"/>
      <c r="F127" s="35"/>
      <c r="G127" s="35"/>
      <c r="H127" s="66"/>
      <c r="I127" s="66"/>
      <c r="J127" s="94">
        <f t="shared" si="17"/>
        <v>0</v>
      </c>
      <c r="K127" s="66"/>
      <c r="L127" s="66"/>
      <c r="M127" s="66"/>
      <c r="N127" s="94">
        <f t="shared" si="11"/>
        <v>0</v>
      </c>
      <c r="O127" s="66"/>
      <c r="P127" s="66"/>
      <c r="Q127" s="79">
        <f t="shared" si="18"/>
        <v>0</v>
      </c>
      <c r="R127" s="80">
        <f t="shared" si="12"/>
        <v>0</v>
      </c>
      <c r="S127" s="79">
        <f t="shared" si="13"/>
        <v>0</v>
      </c>
      <c r="T127" s="79">
        <f t="shared" si="14"/>
        <v>0</v>
      </c>
      <c r="U127" s="79">
        <f t="shared" si="15"/>
        <v>0</v>
      </c>
      <c r="V127" s="79">
        <f t="shared" si="16"/>
        <v>0</v>
      </c>
      <c r="W127" s="80">
        <f t="shared" si="19"/>
        <v>0</v>
      </c>
      <c r="X127" s="111" t="str">
        <f t="shared" si="21"/>
        <v>NÃO</v>
      </c>
      <c r="Y127" s="106">
        <f t="shared" si="20"/>
        <v>0</v>
      </c>
      <c r="Z127" s="107" t="s">
        <v>36</v>
      </c>
      <c r="AA127" s="107" t="s">
        <v>120</v>
      </c>
      <c r="AB127" s="107">
        <v>1300060</v>
      </c>
      <c r="AC127" s="107"/>
      <c r="AD127" s="107"/>
    </row>
    <row r="128" spans="1:30" s="32" customFormat="1" ht="19.5" customHeight="1" x14ac:dyDescent="0.25">
      <c r="A128" s="31" t="str">
        <f>Controles!$B$2</f>
        <v>RS</v>
      </c>
      <c r="B128" s="31">
        <f>Controles!$C$2</f>
        <v>10</v>
      </c>
      <c r="C128" s="31" t="s">
        <v>5391</v>
      </c>
      <c r="D128" s="35"/>
      <c r="E128" s="35"/>
      <c r="F128" s="35"/>
      <c r="G128" s="35"/>
      <c r="H128" s="66"/>
      <c r="I128" s="66"/>
      <c r="J128" s="94">
        <f t="shared" si="17"/>
        <v>0</v>
      </c>
      <c r="K128" s="66"/>
      <c r="L128" s="66"/>
      <c r="M128" s="66"/>
      <c r="N128" s="94">
        <f t="shared" si="11"/>
        <v>0</v>
      </c>
      <c r="O128" s="66"/>
      <c r="P128" s="66"/>
      <c r="Q128" s="79">
        <f t="shared" si="18"/>
        <v>0</v>
      </c>
      <c r="R128" s="80">
        <f t="shared" si="12"/>
        <v>0</v>
      </c>
      <c r="S128" s="79">
        <f t="shared" si="13"/>
        <v>0</v>
      </c>
      <c r="T128" s="79">
        <f t="shared" si="14"/>
        <v>0</v>
      </c>
      <c r="U128" s="79">
        <f t="shared" si="15"/>
        <v>0</v>
      </c>
      <c r="V128" s="79">
        <f t="shared" si="16"/>
        <v>0</v>
      </c>
      <c r="W128" s="80">
        <f t="shared" si="19"/>
        <v>0</v>
      </c>
      <c r="X128" s="111" t="str">
        <f t="shared" si="21"/>
        <v>NÃO</v>
      </c>
      <c r="Y128" s="106">
        <f t="shared" si="20"/>
        <v>0</v>
      </c>
      <c r="Z128" s="107" t="s">
        <v>36</v>
      </c>
      <c r="AA128" s="107" t="s">
        <v>146</v>
      </c>
      <c r="AB128" s="107">
        <v>1300086</v>
      </c>
      <c r="AC128" s="107"/>
      <c r="AD128" s="107"/>
    </row>
    <row r="129" spans="1:30" s="32" customFormat="1" ht="19.5" customHeight="1" x14ac:dyDescent="0.25">
      <c r="A129" s="31" t="str">
        <f>Controles!$B$2</f>
        <v>RS</v>
      </c>
      <c r="B129" s="31">
        <f>Controles!$C$2</f>
        <v>10</v>
      </c>
      <c r="C129" s="31" t="s">
        <v>5391</v>
      </c>
      <c r="D129" s="35"/>
      <c r="E129" s="35"/>
      <c r="F129" s="35"/>
      <c r="G129" s="35"/>
      <c r="H129" s="66"/>
      <c r="I129" s="66"/>
      <c r="J129" s="94">
        <f t="shared" si="17"/>
        <v>0</v>
      </c>
      <c r="K129" s="66"/>
      <c r="L129" s="66"/>
      <c r="M129" s="66"/>
      <c r="N129" s="94">
        <f t="shared" si="11"/>
        <v>0</v>
      </c>
      <c r="O129" s="66"/>
      <c r="P129" s="66"/>
      <c r="Q129" s="79">
        <f t="shared" si="18"/>
        <v>0</v>
      </c>
      <c r="R129" s="80">
        <f t="shared" si="12"/>
        <v>0</v>
      </c>
      <c r="S129" s="79">
        <f t="shared" si="13"/>
        <v>0</v>
      </c>
      <c r="T129" s="79">
        <f t="shared" si="14"/>
        <v>0</v>
      </c>
      <c r="U129" s="79">
        <f t="shared" si="15"/>
        <v>0</v>
      </c>
      <c r="V129" s="79">
        <f t="shared" si="16"/>
        <v>0</v>
      </c>
      <c r="W129" s="80">
        <f t="shared" si="19"/>
        <v>0</v>
      </c>
      <c r="X129" s="111" t="str">
        <f t="shared" si="21"/>
        <v>NÃO</v>
      </c>
      <c r="Y129" s="106">
        <f t="shared" si="20"/>
        <v>0</v>
      </c>
      <c r="Z129" s="107" t="s">
        <v>36</v>
      </c>
      <c r="AA129" s="107" t="s">
        <v>171</v>
      </c>
      <c r="AB129" s="107">
        <v>1300102</v>
      </c>
      <c r="AC129" s="107"/>
      <c r="AD129" s="107"/>
    </row>
    <row r="130" spans="1:30" s="32" customFormat="1" ht="19.5" customHeight="1" x14ac:dyDescent="0.25">
      <c r="A130" s="31" t="str">
        <f>Controles!$B$2</f>
        <v>RS</v>
      </c>
      <c r="B130" s="31">
        <f>Controles!$C$2</f>
        <v>10</v>
      </c>
      <c r="C130" s="31" t="s">
        <v>5391</v>
      </c>
      <c r="D130" s="35"/>
      <c r="E130" s="35"/>
      <c r="F130" s="35"/>
      <c r="G130" s="35"/>
      <c r="H130" s="66"/>
      <c r="I130" s="66"/>
      <c r="J130" s="94">
        <f t="shared" si="17"/>
        <v>0</v>
      </c>
      <c r="K130" s="66"/>
      <c r="L130" s="66"/>
      <c r="M130" s="66"/>
      <c r="N130" s="94">
        <f t="shared" ref="N130:N193" si="22">L130+M130</f>
        <v>0</v>
      </c>
      <c r="O130" s="66"/>
      <c r="P130" s="66"/>
      <c r="Q130" s="79">
        <f t="shared" si="18"/>
        <v>0</v>
      </c>
      <c r="R130" s="80">
        <f t="shared" ref="R130:R193" si="23">IF(AND(N130&gt;0,H130+I130=0),"VERIFICAR",0)</f>
        <v>0</v>
      </c>
      <c r="S130" s="79">
        <f t="shared" ref="S130:S193" si="24">IF(AND(I130=0,(K130-N130)&lt;0),"ERRO",0)</f>
        <v>0</v>
      </c>
      <c r="T130" s="79">
        <f t="shared" ref="T130:T193" si="25">IF(AND(I130=0,O130&gt;N130),"ERRO",0)</f>
        <v>0</v>
      </c>
      <c r="U130" s="79">
        <f t="shared" ref="U130:U193" si="26">IF(O130&gt;0, IF(H130= 0, IF(I130=0, "ERRO",0),0),0)</f>
        <v>0</v>
      </c>
      <c r="V130" s="79">
        <f t="shared" ref="V130:V193" si="27">IF(P130&gt;0, IF(H130= 0, IF(I130=0, "ERRO",0),0),0)</f>
        <v>0</v>
      </c>
      <c r="W130" s="80">
        <f t="shared" si="19"/>
        <v>0</v>
      </c>
      <c r="X130" s="111" t="str">
        <f t="shared" si="21"/>
        <v>NÃO</v>
      </c>
      <c r="Y130" s="106">
        <f t="shared" si="20"/>
        <v>0</v>
      </c>
      <c r="Z130" s="107" t="s">
        <v>36</v>
      </c>
      <c r="AA130" s="107" t="s">
        <v>197</v>
      </c>
      <c r="AB130" s="107">
        <v>1300144</v>
      </c>
      <c r="AC130" s="107"/>
      <c r="AD130" s="107"/>
    </row>
    <row r="131" spans="1:30" s="32" customFormat="1" ht="19.5" customHeight="1" x14ac:dyDescent="0.25">
      <c r="A131" s="31" t="str">
        <f>Controles!$B$2</f>
        <v>RS</v>
      </c>
      <c r="B131" s="31">
        <f>Controles!$C$2</f>
        <v>10</v>
      </c>
      <c r="C131" s="31" t="s">
        <v>5391</v>
      </c>
      <c r="D131" s="35"/>
      <c r="E131" s="35"/>
      <c r="F131" s="35"/>
      <c r="G131" s="35"/>
      <c r="H131" s="66"/>
      <c r="I131" s="66"/>
      <c r="J131" s="94">
        <f t="shared" ref="J131:J194" si="28">SUM(H131:I131)</f>
        <v>0</v>
      </c>
      <c r="K131" s="66"/>
      <c r="L131" s="66"/>
      <c r="M131" s="66"/>
      <c r="N131" s="94">
        <f t="shared" si="22"/>
        <v>0</v>
      </c>
      <c r="O131" s="66"/>
      <c r="P131" s="66"/>
      <c r="Q131" s="79">
        <f t="shared" ref="Q131:Q194" si="29">IF(H131&gt;N131,"ERRO",0)</f>
        <v>0</v>
      </c>
      <c r="R131" s="80">
        <f t="shared" si="23"/>
        <v>0</v>
      </c>
      <c r="S131" s="79">
        <f t="shared" si="24"/>
        <v>0</v>
      </c>
      <c r="T131" s="79">
        <f t="shared" si="25"/>
        <v>0</v>
      </c>
      <c r="U131" s="79">
        <f t="shared" si="26"/>
        <v>0</v>
      </c>
      <c r="V131" s="79">
        <f t="shared" si="27"/>
        <v>0</v>
      </c>
      <c r="W131" s="80">
        <f t="shared" ref="W131:W194" si="30">IF(O131+P131&gt;K131,"VERIFICAR",0)</f>
        <v>0</v>
      </c>
      <c r="X131" s="111" t="str">
        <f t="shared" si="21"/>
        <v>NÃO</v>
      </c>
      <c r="Y131" s="106">
        <f t="shared" ref="Y131:Y194" si="31">IF(X131="NÃO",0,1)</f>
        <v>0</v>
      </c>
      <c r="Z131" s="107" t="s">
        <v>36</v>
      </c>
      <c r="AA131" s="107" t="s">
        <v>223</v>
      </c>
      <c r="AB131" s="107">
        <v>1300201</v>
      </c>
      <c r="AC131" s="107"/>
      <c r="AD131" s="107"/>
    </row>
    <row r="132" spans="1:30" s="32" customFormat="1" ht="19.5" customHeight="1" x14ac:dyDescent="0.25">
      <c r="A132" s="31" t="str">
        <f>Controles!$B$2</f>
        <v>RS</v>
      </c>
      <c r="B132" s="31">
        <f>Controles!$C$2</f>
        <v>10</v>
      </c>
      <c r="C132" s="31" t="s">
        <v>5391</v>
      </c>
      <c r="D132" s="35"/>
      <c r="E132" s="35"/>
      <c r="F132" s="35"/>
      <c r="G132" s="35"/>
      <c r="H132" s="66"/>
      <c r="I132" s="66"/>
      <c r="J132" s="94">
        <f t="shared" si="28"/>
        <v>0</v>
      </c>
      <c r="K132" s="66"/>
      <c r="L132" s="66"/>
      <c r="M132" s="66"/>
      <c r="N132" s="94">
        <f t="shared" si="22"/>
        <v>0</v>
      </c>
      <c r="O132" s="66"/>
      <c r="P132" s="66"/>
      <c r="Q132" s="79">
        <f t="shared" si="29"/>
        <v>0</v>
      </c>
      <c r="R132" s="80">
        <f t="shared" si="23"/>
        <v>0</v>
      </c>
      <c r="S132" s="79">
        <f t="shared" si="24"/>
        <v>0</v>
      </c>
      <c r="T132" s="79">
        <f t="shared" si="25"/>
        <v>0</v>
      </c>
      <c r="U132" s="79">
        <f t="shared" si="26"/>
        <v>0</v>
      </c>
      <c r="V132" s="79">
        <f t="shared" si="27"/>
        <v>0</v>
      </c>
      <c r="W132" s="80">
        <f t="shared" si="30"/>
        <v>0</v>
      </c>
      <c r="X132" s="111" t="str">
        <f t="shared" si="21"/>
        <v>NÃO</v>
      </c>
      <c r="Y132" s="106">
        <f t="shared" si="31"/>
        <v>0</v>
      </c>
      <c r="Z132" s="107" t="s">
        <v>36</v>
      </c>
      <c r="AA132" s="107" t="s">
        <v>247</v>
      </c>
      <c r="AB132" s="107">
        <v>1300300</v>
      </c>
      <c r="AC132" s="107"/>
      <c r="AD132" s="107"/>
    </row>
    <row r="133" spans="1:30" s="32" customFormat="1" ht="19.5" customHeight="1" x14ac:dyDescent="0.25">
      <c r="A133" s="31" t="str">
        <f>Controles!$B$2</f>
        <v>RS</v>
      </c>
      <c r="B133" s="31">
        <f>Controles!$C$2</f>
        <v>10</v>
      </c>
      <c r="C133" s="31" t="s">
        <v>5391</v>
      </c>
      <c r="D133" s="35"/>
      <c r="E133" s="35"/>
      <c r="F133" s="35"/>
      <c r="G133" s="35"/>
      <c r="H133" s="66"/>
      <c r="I133" s="66"/>
      <c r="J133" s="94">
        <f t="shared" si="28"/>
        <v>0</v>
      </c>
      <c r="K133" s="66"/>
      <c r="L133" s="66"/>
      <c r="M133" s="66"/>
      <c r="N133" s="94">
        <f t="shared" si="22"/>
        <v>0</v>
      </c>
      <c r="O133" s="66"/>
      <c r="P133" s="66"/>
      <c r="Q133" s="79">
        <f t="shared" si="29"/>
        <v>0</v>
      </c>
      <c r="R133" s="80">
        <f t="shared" si="23"/>
        <v>0</v>
      </c>
      <c r="S133" s="79">
        <f t="shared" si="24"/>
        <v>0</v>
      </c>
      <c r="T133" s="79">
        <f t="shared" si="25"/>
        <v>0</v>
      </c>
      <c r="U133" s="79">
        <f t="shared" si="26"/>
        <v>0</v>
      </c>
      <c r="V133" s="79">
        <f t="shared" si="27"/>
        <v>0</v>
      </c>
      <c r="W133" s="80">
        <f t="shared" si="30"/>
        <v>0</v>
      </c>
      <c r="X133" s="111" t="str">
        <f t="shared" si="21"/>
        <v>NÃO</v>
      </c>
      <c r="Y133" s="106">
        <f t="shared" si="31"/>
        <v>0</v>
      </c>
      <c r="Z133" s="107" t="s">
        <v>36</v>
      </c>
      <c r="AA133" s="107" t="s">
        <v>272</v>
      </c>
      <c r="AB133" s="107">
        <v>1300409</v>
      </c>
      <c r="AC133" s="107"/>
      <c r="AD133" s="107"/>
    </row>
    <row r="134" spans="1:30" s="32" customFormat="1" ht="19.5" customHeight="1" x14ac:dyDescent="0.25">
      <c r="A134" s="31" t="str">
        <f>Controles!$B$2</f>
        <v>RS</v>
      </c>
      <c r="B134" s="31">
        <f>Controles!$C$2</f>
        <v>10</v>
      </c>
      <c r="C134" s="31" t="s">
        <v>5391</v>
      </c>
      <c r="D134" s="35"/>
      <c r="E134" s="35"/>
      <c r="F134" s="35"/>
      <c r="G134" s="35"/>
      <c r="H134" s="66"/>
      <c r="I134" s="66"/>
      <c r="J134" s="94">
        <f t="shared" si="28"/>
        <v>0</v>
      </c>
      <c r="K134" s="66"/>
      <c r="L134" s="66"/>
      <c r="M134" s="66"/>
      <c r="N134" s="94">
        <f t="shared" si="22"/>
        <v>0</v>
      </c>
      <c r="O134" s="66"/>
      <c r="P134" s="66"/>
      <c r="Q134" s="79">
        <f t="shared" si="29"/>
        <v>0</v>
      </c>
      <c r="R134" s="80">
        <f t="shared" si="23"/>
        <v>0</v>
      </c>
      <c r="S134" s="79">
        <f t="shared" si="24"/>
        <v>0</v>
      </c>
      <c r="T134" s="79">
        <f t="shared" si="25"/>
        <v>0</v>
      </c>
      <c r="U134" s="79">
        <f t="shared" si="26"/>
        <v>0</v>
      </c>
      <c r="V134" s="79">
        <f t="shared" si="27"/>
        <v>0</v>
      </c>
      <c r="W134" s="80">
        <f t="shared" si="30"/>
        <v>0</v>
      </c>
      <c r="X134" s="111" t="str">
        <f t="shared" ref="X134:X197" si="32">IF(AND(Q134=0,S134=0,T134=0,U134=0,V134=0), "NÃO", "SIM")</f>
        <v>NÃO</v>
      </c>
      <c r="Y134" s="106">
        <f t="shared" si="31"/>
        <v>0</v>
      </c>
      <c r="Z134" s="107" t="s">
        <v>36</v>
      </c>
      <c r="AA134" s="107" t="s">
        <v>298</v>
      </c>
      <c r="AB134" s="107">
        <v>1300508</v>
      </c>
      <c r="AC134" s="107"/>
      <c r="AD134" s="107"/>
    </row>
    <row r="135" spans="1:30" s="32" customFormat="1" ht="19.5" customHeight="1" x14ac:dyDescent="0.25">
      <c r="A135" s="31" t="str">
        <f>Controles!$B$2</f>
        <v>RS</v>
      </c>
      <c r="B135" s="31">
        <f>Controles!$C$2</f>
        <v>10</v>
      </c>
      <c r="C135" s="31" t="s">
        <v>5391</v>
      </c>
      <c r="D135" s="35"/>
      <c r="E135" s="35"/>
      <c r="F135" s="35"/>
      <c r="G135" s="35"/>
      <c r="H135" s="66"/>
      <c r="I135" s="66"/>
      <c r="J135" s="94">
        <f t="shared" si="28"/>
        <v>0</v>
      </c>
      <c r="K135" s="66"/>
      <c r="L135" s="66"/>
      <c r="M135" s="66"/>
      <c r="N135" s="94">
        <f t="shared" si="22"/>
        <v>0</v>
      </c>
      <c r="O135" s="66"/>
      <c r="P135" s="66"/>
      <c r="Q135" s="79">
        <f t="shared" si="29"/>
        <v>0</v>
      </c>
      <c r="R135" s="80">
        <f t="shared" si="23"/>
        <v>0</v>
      </c>
      <c r="S135" s="79">
        <f t="shared" si="24"/>
        <v>0</v>
      </c>
      <c r="T135" s="79">
        <f t="shared" si="25"/>
        <v>0</v>
      </c>
      <c r="U135" s="79">
        <f t="shared" si="26"/>
        <v>0</v>
      </c>
      <c r="V135" s="79">
        <f t="shared" si="27"/>
        <v>0</v>
      </c>
      <c r="W135" s="80">
        <f t="shared" si="30"/>
        <v>0</v>
      </c>
      <c r="X135" s="111" t="str">
        <f t="shared" si="32"/>
        <v>NÃO</v>
      </c>
      <c r="Y135" s="106">
        <f t="shared" si="31"/>
        <v>0</v>
      </c>
      <c r="Z135" s="107" t="s">
        <v>36</v>
      </c>
      <c r="AA135" s="107" t="s">
        <v>324</v>
      </c>
      <c r="AB135" s="107">
        <v>1300607</v>
      </c>
      <c r="AC135" s="107"/>
      <c r="AD135" s="107"/>
    </row>
    <row r="136" spans="1:30" s="32" customFormat="1" ht="19.5" customHeight="1" x14ac:dyDescent="0.25">
      <c r="A136" s="31" t="str">
        <f>Controles!$B$2</f>
        <v>RS</v>
      </c>
      <c r="B136" s="31">
        <f>Controles!$C$2</f>
        <v>10</v>
      </c>
      <c r="C136" s="31" t="s">
        <v>5391</v>
      </c>
      <c r="D136" s="35"/>
      <c r="E136" s="35"/>
      <c r="F136" s="35"/>
      <c r="G136" s="35"/>
      <c r="H136" s="66"/>
      <c r="I136" s="66"/>
      <c r="J136" s="94">
        <f t="shared" si="28"/>
        <v>0</v>
      </c>
      <c r="K136" s="66"/>
      <c r="L136" s="66"/>
      <c r="M136" s="66"/>
      <c r="N136" s="94">
        <f t="shared" si="22"/>
        <v>0</v>
      </c>
      <c r="O136" s="66"/>
      <c r="P136" s="66"/>
      <c r="Q136" s="79">
        <f t="shared" si="29"/>
        <v>0</v>
      </c>
      <c r="R136" s="80">
        <f t="shared" si="23"/>
        <v>0</v>
      </c>
      <c r="S136" s="79">
        <f t="shared" si="24"/>
        <v>0</v>
      </c>
      <c r="T136" s="79">
        <f t="shared" si="25"/>
        <v>0</v>
      </c>
      <c r="U136" s="79">
        <f t="shared" si="26"/>
        <v>0</v>
      </c>
      <c r="V136" s="79">
        <f t="shared" si="27"/>
        <v>0</v>
      </c>
      <c r="W136" s="80">
        <f t="shared" si="30"/>
        <v>0</v>
      </c>
      <c r="X136" s="111" t="str">
        <f t="shared" si="32"/>
        <v>NÃO</v>
      </c>
      <c r="Y136" s="106">
        <f t="shared" si="31"/>
        <v>0</v>
      </c>
      <c r="Z136" s="107" t="s">
        <v>36</v>
      </c>
      <c r="AA136" s="107" t="s">
        <v>349</v>
      </c>
      <c r="AB136" s="107">
        <v>1300631</v>
      </c>
      <c r="AC136" s="107"/>
      <c r="AD136" s="107"/>
    </row>
    <row r="137" spans="1:30" s="32" customFormat="1" ht="19.5" customHeight="1" x14ac:dyDescent="0.25">
      <c r="A137" s="31" t="str">
        <f>Controles!$B$2</f>
        <v>RS</v>
      </c>
      <c r="B137" s="31">
        <f>Controles!$C$2</f>
        <v>10</v>
      </c>
      <c r="C137" s="31" t="s">
        <v>5391</v>
      </c>
      <c r="D137" s="35"/>
      <c r="E137" s="35"/>
      <c r="F137" s="35"/>
      <c r="G137" s="35"/>
      <c r="H137" s="66"/>
      <c r="I137" s="66"/>
      <c r="J137" s="94">
        <f t="shared" si="28"/>
        <v>0</v>
      </c>
      <c r="K137" s="66"/>
      <c r="L137" s="66"/>
      <c r="M137" s="66"/>
      <c r="N137" s="94">
        <f t="shared" si="22"/>
        <v>0</v>
      </c>
      <c r="O137" s="66"/>
      <c r="P137" s="66"/>
      <c r="Q137" s="79">
        <f t="shared" si="29"/>
        <v>0</v>
      </c>
      <c r="R137" s="80">
        <f t="shared" si="23"/>
        <v>0</v>
      </c>
      <c r="S137" s="79">
        <f t="shared" si="24"/>
        <v>0</v>
      </c>
      <c r="T137" s="79">
        <f t="shared" si="25"/>
        <v>0</v>
      </c>
      <c r="U137" s="79">
        <f t="shared" si="26"/>
        <v>0</v>
      </c>
      <c r="V137" s="79">
        <f t="shared" si="27"/>
        <v>0</v>
      </c>
      <c r="W137" s="80">
        <f t="shared" si="30"/>
        <v>0</v>
      </c>
      <c r="X137" s="111" t="str">
        <f t="shared" si="32"/>
        <v>NÃO</v>
      </c>
      <c r="Y137" s="106">
        <f t="shared" si="31"/>
        <v>0</v>
      </c>
      <c r="Z137" s="107" t="s">
        <v>36</v>
      </c>
      <c r="AA137" s="107" t="s">
        <v>373</v>
      </c>
      <c r="AB137" s="107">
        <v>1300680</v>
      </c>
      <c r="AC137" s="107"/>
      <c r="AD137" s="107"/>
    </row>
    <row r="138" spans="1:30" s="32" customFormat="1" ht="19.5" customHeight="1" x14ac:dyDescent="0.25">
      <c r="A138" s="31" t="str">
        <f>Controles!$B$2</f>
        <v>RS</v>
      </c>
      <c r="B138" s="31">
        <f>Controles!$C$2</f>
        <v>10</v>
      </c>
      <c r="C138" s="31" t="s">
        <v>5391</v>
      </c>
      <c r="D138" s="35"/>
      <c r="E138" s="35"/>
      <c r="F138" s="35"/>
      <c r="G138" s="35"/>
      <c r="H138" s="66"/>
      <c r="I138" s="66"/>
      <c r="J138" s="94">
        <f t="shared" si="28"/>
        <v>0</v>
      </c>
      <c r="K138" s="66"/>
      <c r="L138" s="66"/>
      <c r="M138" s="66"/>
      <c r="N138" s="94">
        <f t="shared" si="22"/>
        <v>0</v>
      </c>
      <c r="O138" s="66"/>
      <c r="P138" s="66"/>
      <c r="Q138" s="79">
        <f t="shared" si="29"/>
        <v>0</v>
      </c>
      <c r="R138" s="80">
        <f t="shared" si="23"/>
        <v>0</v>
      </c>
      <c r="S138" s="79">
        <f t="shared" si="24"/>
        <v>0</v>
      </c>
      <c r="T138" s="79">
        <f t="shared" si="25"/>
        <v>0</v>
      </c>
      <c r="U138" s="79">
        <f t="shared" si="26"/>
        <v>0</v>
      </c>
      <c r="V138" s="79">
        <f t="shared" si="27"/>
        <v>0</v>
      </c>
      <c r="W138" s="80">
        <f t="shared" si="30"/>
        <v>0</v>
      </c>
      <c r="X138" s="111" t="str">
        <f t="shared" si="32"/>
        <v>NÃO</v>
      </c>
      <c r="Y138" s="106">
        <f t="shared" si="31"/>
        <v>0</v>
      </c>
      <c r="Z138" s="107" t="s">
        <v>36</v>
      </c>
      <c r="AA138" s="107" t="s">
        <v>398</v>
      </c>
      <c r="AB138" s="107">
        <v>1300706</v>
      </c>
      <c r="AC138" s="107"/>
      <c r="AD138" s="107"/>
    </row>
    <row r="139" spans="1:30" s="32" customFormat="1" ht="19.5" customHeight="1" x14ac:dyDescent="0.25">
      <c r="A139" s="31" t="str">
        <f>Controles!$B$2</f>
        <v>RS</v>
      </c>
      <c r="B139" s="31">
        <f>Controles!$C$2</f>
        <v>10</v>
      </c>
      <c r="C139" s="31" t="s">
        <v>5391</v>
      </c>
      <c r="D139" s="35"/>
      <c r="E139" s="35"/>
      <c r="F139" s="35"/>
      <c r="G139" s="35"/>
      <c r="H139" s="66"/>
      <c r="I139" s="66"/>
      <c r="J139" s="94">
        <f t="shared" si="28"/>
        <v>0</v>
      </c>
      <c r="K139" s="66"/>
      <c r="L139" s="66"/>
      <c r="M139" s="66"/>
      <c r="N139" s="94">
        <f t="shared" si="22"/>
        <v>0</v>
      </c>
      <c r="O139" s="66"/>
      <c r="P139" s="66"/>
      <c r="Q139" s="79">
        <f t="shared" si="29"/>
        <v>0</v>
      </c>
      <c r="R139" s="80">
        <f t="shared" si="23"/>
        <v>0</v>
      </c>
      <c r="S139" s="79">
        <f t="shared" si="24"/>
        <v>0</v>
      </c>
      <c r="T139" s="79">
        <f t="shared" si="25"/>
        <v>0</v>
      </c>
      <c r="U139" s="79">
        <f t="shared" si="26"/>
        <v>0</v>
      </c>
      <c r="V139" s="79">
        <f t="shared" si="27"/>
        <v>0</v>
      </c>
      <c r="W139" s="80">
        <f t="shared" si="30"/>
        <v>0</v>
      </c>
      <c r="X139" s="111" t="str">
        <f t="shared" si="32"/>
        <v>NÃO</v>
      </c>
      <c r="Y139" s="106">
        <f t="shared" si="31"/>
        <v>0</v>
      </c>
      <c r="Z139" s="107" t="s">
        <v>36</v>
      </c>
      <c r="AA139" s="107" t="s">
        <v>423</v>
      </c>
      <c r="AB139" s="107">
        <v>1300805</v>
      </c>
      <c r="AC139" s="107"/>
      <c r="AD139" s="107"/>
    </row>
    <row r="140" spans="1:30" s="32" customFormat="1" ht="19.5" customHeight="1" x14ac:dyDescent="0.25">
      <c r="A140" s="31" t="str">
        <f>Controles!$B$2</f>
        <v>RS</v>
      </c>
      <c r="B140" s="31">
        <f>Controles!$C$2</f>
        <v>10</v>
      </c>
      <c r="C140" s="31" t="s">
        <v>5391</v>
      </c>
      <c r="D140" s="35"/>
      <c r="E140" s="35"/>
      <c r="F140" s="35"/>
      <c r="G140" s="35"/>
      <c r="H140" s="66"/>
      <c r="I140" s="66"/>
      <c r="J140" s="94">
        <f t="shared" si="28"/>
        <v>0</v>
      </c>
      <c r="K140" s="66"/>
      <c r="L140" s="66"/>
      <c r="M140" s="66"/>
      <c r="N140" s="94">
        <f t="shared" si="22"/>
        <v>0</v>
      </c>
      <c r="O140" s="66"/>
      <c r="P140" s="66"/>
      <c r="Q140" s="79">
        <f t="shared" si="29"/>
        <v>0</v>
      </c>
      <c r="R140" s="80">
        <f t="shared" si="23"/>
        <v>0</v>
      </c>
      <c r="S140" s="79">
        <f t="shared" si="24"/>
        <v>0</v>
      </c>
      <c r="T140" s="79">
        <f t="shared" si="25"/>
        <v>0</v>
      </c>
      <c r="U140" s="79">
        <f t="shared" si="26"/>
        <v>0</v>
      </c>
      <c r="V140" s="79">
        <f t="shared" si="27"/>
        <v>0</v>
      </c>
      <c r="W140" s="80">
        <f t="shared" si="30"/>
        <v>0</v>
      </c>
      <c r="X140" s="111" t="str">
        <f t="shared" si="32"/>
        <v>NÃO</v>
      </c>
      <c r="Y140" s="106">
        <f t="shared" si="31"/>
        <v>0</v>
      </c>
      <c r="Z140" s="107" t="s">
        <v>36</v>
      </c>
      <c r="AA140" s="107" t="s">
        <v>449</v>
      </c>
      <c r="AB140" s="107">
        <v>1300839</v>
      </c>
      <c r="AC140" s="107"/>
      <c r="AD140" s="107"/>
    </row>
    <row r="141" spans="1:30" s="32" customFormat="1" ht="19.5" customHeight="1" x14ac:dyDescent="0.25">
      <c r="A141" s="31" t="str">
        <f>Controles!$B$2</f>
        <v>RS</v>
      </c>
      <c r="B141" s="31">
        <f>Controles!$C$2</f>
        <v>10</v>
      </c>
      <c r="C141" s="31" t="s">
        <v>5391</v>
      </c>
      <c r="D141" s="35"/>
      <c r="E141" s="35"/>
      <c r="F141" s="35"/>
      <c r="G141" s="35"/>
      <c r="H141" s="66"/>
      <c r="I141" s="66"/>
      <c r="J141" s="94">
        <f t="shared" si="28"/>
        <v>0</v>
      </c>
      <c r="K141" s="66"/>
      <c r="L141" s="66"/>
      <c r="M141" s="66"/>
      <c r="N141" s="94">
        <f t="shared" si="22"/>
        <v>0</v>
      </c>
      <c r="O141" s="66"/>
      <c r="P141" s="66"/>
      <c r="Q141" s="79">
        <f t="shared" si="29"/>
        <v>0</v>
      </c>
      <c r="R141" s="80">
        <f t="shared" si="23"/>
        <v>0</v>
      </c>
      <c r="S141" s="79">
        <f t="shared" si="24"/>
        <v>0</v>
      </c>
      <c r="T141" s="79">
        <f t="shared" si="25"/>
        <v>0</v>
      </c>
      <c r="U141" s="79">
        <f t="shared" si="26"/>
        <v>0</v>
      </c>
      <c r="V141" s="79">
        <f t="shared" si="27"/>
        <v>0</v>
      </c>
      <c r="W141" s="80">
        <f t="shared" si="30"/>
        <v>0</v>
      </c>
      <c r="X141" s="111" t="str">
        <f t="shared" si="32"/>
        <v>NÃO</v>
      </c>
      <c r="Y141" s="106">
        <f t="shared" si="31"/>
        <v>0</v>
      </c>
      <c r="Z141" s="107" t="s">
        <v>36</v>
      </c>
      <c r="AA141" s="107" t="s">
        <v>474</v>
      </c>
      <c r="AB141" s="107">
        <v>1300904</v>
      </c>
      <c r="AC141" s="107"/>
      <c r="AD141" s="107"/>
    </row>
    <row r="142" spans="1:30" s="32" customFormat="1" ht="19.5" customHeight="1" x14ac:dyDescent="0.25">
      <c r="A142" s="31" t="str">
        <f>Controles!$B$2</f>
        <v>RS</v>
      </c>
      <c r="B142" s="31">
        <f>Controles!$C$2</f>
        <v>10</v>
      </c>
      <c r="C142" s="31" t="s">
        <v>5391</v>
      </c>
      <c r="D142" s="35"/>
      <c r="E142" s="35"/>
      <c r="F142" s="35"/>
      <c r="G142" s="35"/>
      <c r="H142" s="66"/>
      <c r="I142" s="66"/>
      <c r="J142" s="94">
        <f t="shared" si="28"/>
        <v>0</v>
      </c>
      <c r="K142" s="66"/>
      <c r="L142" s="66"/>
      <c r="M142" s="66"/>
      <c r="N142" s="94">
        <f t="shared" si="22"/>
        <v>0</v>
      </c>
      <c r="O142" s="66"/>
      <c r="P142" s="66"/>
      <c r="Q142" s="79">
        <f t="shared" si="29"/>
        <v>0</v>
      </c>
      <c r="R142" s="80">
        <f t="shared" si="23"/>
        <v>0</v>
      </c>
      <c r="S142" s="79">
        <f t="shared" si="24"/>
        <v>0</v>
      </c>
      <c r="T142" s="79">
        <f t="shared" si="25"/>
        <v>0</v>
      </c>
      <c r="U142" s="79">
        <f t="shared" si="26"/>
        <v>0</v>
      </c>
      <c r="V142" s="79">
        <f t="shared" si="27"/>
        <v>0</v>
      </c>
      <c r="W142" s="80">
        <f t="shared" si="30"/>
        <v>0</v>
      </c>
      <c r="X142" s="111" t="str">
        <f t="shared" si="32"/>
        <v>NÃO</v>
      </c>
      <c r="Y142" s="106">
        <f t="shared" si="31"/>
        <v>0</v>
      </c>
      <c r="Z142" s="107" t="s">
        <v>36</v>
      </c>
      <c r="AA142" s="107" t="s">
        <v>498</v>
      </c>
      <c r="AB142" s="107">
        <v>1301001</v>
      </c>
      <c r="AC142" s="107"/>
      <c r="AD142" s="107"/>
    </row>
    <row r="143" spans="1:30" s="32" customFormat="1" ht="19.5" customHeight="1" x14ac:dyDescent="0.25">
      <c r="A143" s="31" t="str">
        <f>Controles!$B$2</f>
        <v>RS</v>
      </c>
      <c r="B143" s="31">
        <f>Controles!$C$2</f>
        <v>10</v>
      </c>
      <c r="C143" s="31" t="s">
        <v>5391</v>
      </c>
      <c r="D143" s="35"/>
      <c r="E143" s="35"/>
      <c r="F143" s="35"/>
      <c r="G143" s="35"/>
      <c r="H143" s="66"/>
      <c r="I143" s="66"/>
      <c r="J143" s="94">
        <f t="shared" si="28"/>
        <v>0</v>
      </c>
      <c r="K143" s="66"/>
      <c r="L143" s="66"/>
      <c r="M143" s="66"/>
      <c r="N143" s="94">
        <f t="shared" si="22"/>
        <v>0</v>
      </c>
      <c r="O143" s="66"/>
      <c r="P143" s="66"/>
      <c r="Q143" s="79">
        <f t="shared" si="29"/>
        <v>0</v>
      </c>
      <c r="R143" s="80">
        <f t="shared" si="23"/>
        <v>0</v>
      </c>
      <c r="S143" s="79">
        <f t="shared" si="24"/>
        <v>0</v>
      </c>
      <c r="T143" s="79">
        <f t="shared" si="25"/>
        <v>0</v>
      </c>
      <c r="U143" s="79">
        <f t="shared" si="26"/>
        <v>0</v>
      </c>
      <c r="V143" s="79">
        <f t="shared" si="27"/>
        <v>0</v>
      </c>
      <c r="W143" s="80">
        <f t="shared" si="30"/>
        <v>0</v>
      </c>
      <c r="X143" s="111" t="str">
        <f t="shared" si="32"/>
        <v>NÃO</v>
      </c>
      <c r="Y143" s="106">
        <f t="shared" si="31"/>
        <v>0</v>
      </c>
      <c r="Z143" s="107" t="s">
        <v>36</v>
      </c>
      <c r="AA143" s="107" t="s">
        <v>521</v>
      </c>
      <c r="AB143" s="107">
        <v>1301100</v>
      </c>
      <c r="AC143" s="107"/>
      <c r="AD143" s="107"/>
    </row>
    <row r="144" spans="1:30" s="32" customFormat="1" ht="19.5" customHeight="1" x14ac:dyDescent="0.25">
      <c r="A144" s="31" t="str">
        <f>Controles!$B$2</f>
        <v>RS</v>
      </c>
      <c r="B144" s="31">
        <f>Controles!$C$2</f>
        <v>10</v>
      </c>
      <c r="C144" s="31" t="s">
        <v>5391</v>
      </c>
      <c r="D144" s="35"/>
      <c r="E144" s="35"/>
      <c r="F144" s="35"/>
      <c r="G144" s="35"/>
      <c r="H144" s="66"/>
      <c r="I144" s="66"/>
      <c r="J144" s="94">
        <f t="shared" si="28"/>
        <v>0</v>
      </c>
      <c r="K144" s="66"/>
      <c r="L144" s="66"/>
      <c r="M144" s="66"/>
      <c r="N144" s="94">
        <f t="shared" si="22"/>
        <v>0</v>
      </c>
      <c r="O144" s="66"/>
      <c r="P144" s="66"/>
      <c r="Q144" s="79">
        <f t="shared" si="29"/>
        <v>0</v>
      </c>
      <c r="R144" s="80">
        <f t="shared" si="23"/>
        <v>0</v>
      </c>
      <c r="S144" s="79">
        <f t="shared" si="24"/>
        <v>0</v>
      </c>
      <c r="T144" s="79">
        <f t="shared" si="25"/>
        <v>0</v>
      </c>
      <c r="U144" s="79">
        <f t="shared" si="26"/>
        <v>0</v>
      </c>
      <c r="V144" s="79">
        <f t="shared" si="27"/>
        <v>0</v>
      </c>
      <c r="W144" s="80">
        <f t="shared" si="30"/>
        <v>0</v>
      </c>
      <c r="X144" s="111" t="str">
        <f t="shared" si="32"/>
        <v>NÃO</v>
      </c>
      <c r="Y144" s="106">
        <f t="shared" si="31"/>
        <v>0</v>
      </c>
      <c r="Z144" s="107" t="s">
        <v>36</v>
      </c>
      <c r="AA144" s="107" t="s">
        <v>545</v>
      </c>
      <c r="AB144" s="107">
        <v>1301159</v>
      </c>
      <c r="AC144" s="107"/>
      <c r="AD144" s="107"/>
    </row>
    <row r="145" spans="1:30" s="32" customFormat="1" ht="19.5" customHeight="1" x14ac:dyDescent="0.25">
      <c r="A145" s="31" t="str">
        <f>Controles!$B$2</f>
        <v>RS</v>
      </c>
      <c r="B145" s="31">
        <f>Controles!$C$2</f>
        <v>10</v>
      </c>
      <c r="C145" s="31" t="s">
        <v>5391</v>
      </c>
      <c r="D145" s="35"/>
      <c r="E145" s="35"/>
      <c r="F145" s="35"/>
      <c r="G145" s="35"/>
      <c r="H145" s="66"/>
      <c r="I145" s="66"/>
      <c r="J145" s="94">
        <f t="shared" si="28"/>
        <v>0</v>
      </c>
      <c r="K145" s="66"/>
      <c r="L145" s="66"/>
      <c r="M145" s="66"/>
      <c r="N145" s="94">
        <f t="shared" si="22"/>
        <v>0</v>
      </c>
      <c r="O145" s="66"/>
      <c r="P145" s="66"/>
      <c r="Q145" s="79">
        <f t="shared" si="29"/>
        <v>0</v>
      </c>
      <c r="R145" s="80">
        <f t="shared" si="23"/>
        <v>0</v>
      </c>
      <c r="S145" s="79">
        <f t="shared" si="24"/>
        <v>0</v>
      </c>
      <c r="T145" s="79">
        <f t="shared" si="25"/>
        <v>0</v>
      </c>
      <c r="U145" s="79">
        <f t="shared" si="26"/>
        <v>0</v>
      </c>
      <c r="V145" s="79">
        <f t="shared" si="27"/>
        <v>0</v>
      </c>
      <c r="W145" s="80">
        <f t="shared" si="30"/>
        <v>0</v>
      </c>
      <c r="X145" s="111" t="str">
        <f t="shared" si="32"/>
        <v>NÃO</v>
      </c>
      <c r="Y145" s="106">
        <f t="shared" si="31"/>
        <v>0</v>
      </c>
      <c r="Z145" s="107" t="s">
        <v>36</v>
      </c>
      <c r="AA145" s="107" t="s">
        <v>568</v>
      </c>
      <c r="AB145" s="107">
        <v>1301209</v>
      </c>
      <c r="AC145" s="107"/>
      <c r="AD145" s="107"/>
    </row>
    <row r="146" spans="1:30" s="32" customFormat="1" ht="19.5" customHeight="1" x14ac:dyDescent="0.25">
      <c r="A146" s="31" t="str">
        <f>Controles!$B$2</f>
        <v>RS</v>
      </c>
      <c r="B146" s="31">
        <f>Controles!$C$2</f>
        <v>10</v>
      </c>
      <c r="C146" s="31" t="s">
        <v>5391</v>
      </c>
      <c r="D146" s="35"/>
      <c r="E146" s="35"/>
      <c r="F146" s="35"/>
      <c r="G146" s="35"/>
      <c r="H146" s="66"/>
      <c r="I146" s="66"/>
      <c r="J146" s="94">
        <f t="shared" si="28"/>
        <v>0</v>
      </c>
      <c r="K146" s="66"/>
      <c r="L146" s="66"/>
      <c r="M146" s="66"/>
      <c r="N146" s="94">
        <f t="shared" si="22"/>
        <v>0</v>
      </c>
      <c r="O146" s="66"/>
      <c r="P146" s="66"/>
      <c r="Q146" s="79">
        <f t="shared" si="29"/>
        <v>0</v>
      </c>
      <c r="R146" s="80">
        <f t="shared" si="23"/>
        <v>0</v>
      </c>
      <c r="S146" s="79">
        <f t="shared" si="24"/>
        <v>0</v>
      </c>
      <c r="T146" s="79">
        <f t="shared" si="25"/>
        <v>0</v>
      </c>
      <c r="U146" s="79">
        <f t="shared" si="26"/>
        <v>0</v>
      </c>
      <c r="V146" s="79">
        <f t="shared" si="27"/>
        <v>0</v>
      </c>
      <c r="W146" s="80">
        <f t="shared" si="30"/>
        <v>0</v>
      </c>
      <c r="X146" s="111" t="str">
        <f t="shared" si="32"/>
        <v>NÃO</v>
      </c>
      <c r="Y146" s="106">
        <f t="shared" si="31"/>
        <v>0</v>
      </c>
      <c r="Z146" s="107" t="s">
        <v>36</v>
      </c>
      <c r="AA146" s="107" t="s">
        <v>591</v>
      </c>
      <c r="AB146" s="107">
        <v>1301308</v>
      </c>
      <c r="AC146" s="107"/>
      <c r="AD146" s="107"/>
    </row>
    <row r="147" spans="1:30" s="32" customFormat="1" ht="19.5" customHeight="1" x14ac:dyDescent="0.25">
      <c r="A147" s="31" t="str">
        <f>Controles!$B$2</f>
        <v>RS</v>
      </c>
      <c r="B147" s="31">
        <f>Controles!$C$2</f>
        <v>10</v>
      </c>
      <c r="C147" s="31" t="s">
        <v>5391</v>
      </c>
      <c r="D147" s="35"/>
      <c r="E147" s="35"/>
      <c r="F147" s="35"/>
      <c r="G147" s="35"/>
      <c r="H147" s="66"/>
      <c r="I147" s="66"/>
      <c r="J147" s="94">
        <f t="shared" si="28"/>
        <v>0</v>
      </c>
      <c r="K147" s="66"/>
      <c r="L147" s="66"/>
      <c r="M147" s="66"/>
      <c r="N147" s="94">
        <f t="shared" si="22"/>
        <v>0</v>
      </c>
      <c r="O147" s="66"/>
      <c r="P147" s="66"/>
      <c r="Q147" s="79">
        <f t="shared" si="29"/>
        <v>0</v>
      </c>
      <c r="R147" s="80">
        <f t="shared" si="23"/>
        <v>0</v>
      </c>
      <c r="S147" s="79">
        <f t="shared" si="24"/>
        <v>0</v>
      </c>
      <c r="T147" s="79">
        <f t="shared" si="25"/>
        <v>0</v>
      </c>
      <c r="U147" s="79">
        <f t="shared" si="26"/>
        <v>0</v>
      </c>
      <c r="V147" s="79">
        <f t="shared" si="27"/>
        <v>0</v>
      </c>
      <c r="W147" s="80">
        <f t="shared" si="30"/>
        <v>0</v>
      </c>
      <c r="X147" s="111" t="str">
        <f t="shared" si="32"/>
        <v>NÃO</v>
      </c>
      <c r="Y147" s="106">
        <f t="shared" si="31"/>
        <v>0</v>
      </c>
      <c r="Z147" s="107" t="s">
        <v>36</v>
      </c>
      <c r="AA147" s="107" t="s">
        <v>614</v>
      </c>
      <c r="AB147" s="107">
        <v>1301407</v>
      </c>
      <c r="AC147" s="107"/>
      <c r="AD147" s="107"/>
    </row>
    <row r="148" spans="1:30" s="32" customFormat="1" ht="19.5" customHeight="1" x14ac:dyDescent="0.25">
      <c r="A148" s="31" t="str">
        <f>Controles!$B$2</f>
        <v>RS</v>
      </c>
      <c r="B148" s="31">
        <f>Controles!$C$2</f>
        <v>10</v>
      </c>
      <c r="C148" s="31" t="s">
        <v>5391</v>
      </c>
      <c r="D148" s="35"/>
      <c r="E148" s="35"/>
      <c r="F148" s="35"/>
      <c r="G148" s="35"/>
      <c r="H148" s="66"/>
      <c r="I148" s="66"/>
      <c r="J148" s="94">
        <f t="shared" si="28"/>
        <v>0</v>
      </c>
      <c r="K148" s="66"/>
      <c r="L148" s="66"/>
      <c r="M148" s="66"/>
      <c r="N148" s="94">
        <f t="shared" si="22"/>
        <v>0</v>
      </c>
      <c r="O148" s="66"/>
      <c r="P148" s="66"/>
      <c r="Q148" s="79">
        <f t="shared" si="29"/>
        <v>0</v>
      </c>
      <c r="R148" s="80">
        <f t="shared" si="23"/>
        <v>0</v>
      </c>
      <c r="S148" s="79">
        <f t="shared" si="24"/>
        <v>0</v>
      </c>
      <c r="T148" s="79">
        <f t="shared" si="25"/>
        <v>0</v>
      </c>
      <c r="U148" s="79">
        <f t="shared" si="26"/>
        <v>0</v>
      </c>
      <c r="V148" s="79">
        <f t="shared" si="27"/>
        <v>0</v>
      </c>
      <c r="W148" s="80">
        <f t="shared" si="30"/>
        <v>0</v>
      </c>
      <c r="X148" s="111" t="str">
        <f t="shared" si="32"/>
        <v>NÃO</v>
      </c>
      <c r="Y148" s="106">
        <f t="shared" si="31"/>
        <v>0</v>
      </c>
      <c r="Z148" s="107" t="s">
        <v>36</v>
      </c>
      <c r="AA148" s="107" t="s">
        <v>635</v>
      </c>
      <c r="AB148" s="107">
        <v>1301506</v>
      </c>
      <c r="AC148" s="107"/>
      <c r="AD148" s="107"/>
    </row>
    <row r="149" spans="1:30" s="32" customFormat="1" ht="19.5" customHeight="1" x14ac:dyDescent="0.25">
      <c r="A149" s="31" t="str">
        <f>Controles!$B$2</f>
        <v>RS</v>
      </c>
      <c r="B149" s="31">
        <f>Controles!$C$2</f>
        <v>10</v>
      </c>
      <c r="C149" s="31" t="s">
        <v>5391</v>
      </c>
      <c r="D149" s="35"/>
      <c r="E149" s="35"/>
      <c r="F149" s="35"/>
      <c r="G149" s="35"/>
      <c r="H149" s="66"/>
      <c r="I149" s="66"/>
      <c r="J149" s="94">
        <f t="shared" si="28"/>
        <v>0</v>
      </c>
      <c r="K149" s="66"/>
      <c r="L149" s="66"/>
      <c r="M149" s="66"/>
      <c r="N149" s="94">
        <f t="shared" si="22"/>
        <v>0</v>
      </c>
      <c r="O149" s="66"/>
      <c r="P149" s="66"/>
      <c r="Q149" s="79">
        <f t="shared" si="29"/>
        <v>0</v>
      </c>
      <c r="R149" s="80">
        <f t="shared" si="23"/>
        <v>0</v>
      </c>
      <c r="S149" s="79">
        <f t="shared" si="24"/>
        <v>0</v>
      </c>
      <c r="T149" s="79">
        <f t="shared" si="25"/>
        <v>0</v>
      </c>
      <c r="U149" s="79">
        <f t="shared" si="26"/>
        <v>0</v>
      </c>
      <c r="V149" s="79">
        <f t="shared" si="27"/>
        <v>0</v>
      </c>
      <c r="W149" s="80">
        <f t="shared" si="30"/>
        <v>0</v>
      </c>
      <c r="X149" s="111" t="str">
        <f t="shared" si="32"/>
        <v>NÃO</v>
      </c>
      <c r="Y149" s="106">
        <f t="shared" si="31"/>
        <v>0</v>
      </c>
      <c r="Z149" s="107" t="s">
        <v>36</v>
      </c>
      <c r="AA149" s="107" t="s">
        <v>656</v>
      </c>
      <c r="AB149" s="107">
        <v>1301605</v>
      </c>
      <c r="AC149" s="107"/>
      <c r="AD149" s="107"/>
    </row>
    <row r="150" spans="1:30" s="32" customFormat="1" ht="19.5" customHeight="1" x14ac:dyDescent="0.25">
      <c r="A150" s="31" t="str">
        <f>Controles!$B$2</f>
        <v>RS</v>
      </c>
      <c r="B150" s="31">
        <f>Controles!$C$2</f>
        <v>10</v>
      </c>
      <c r="C150" s="31" t="s">
        <v>5391</v>
      </c>
      <c r="D150" s="35"/>
      <c r="E150" s="35"/>
      <c r="F150" s="35"/>
      <c r="G150" s="35"/>
      <c r="H150" s="66"/>
      <c r="I150" s="66"/>
      <c r="J150" s="94">
        <f t="shared" si="28"/>
        <v>0</v>
      </c>
      <c r="K150" s="66"/>
      <c r="L150" s="66"/>
      <c r="M150" s="66"/>
      <c r="N150" s="94">
        <f t="shared" si="22"/>
        <v>0</v>
      </c>
      <c r="O150" s="66"/>
      <c r="P150" s="66"/>
      <c r="Q150" s="79">
        <f t="shared" si="29"/>
        <v>0</v>
      </c>
      <c r="R150" s="80">
        <f t="shared" si="23"/>
        <v>0</v>
      </c>
      <c r="S150" s="79">
        <f t="shared" si="24"/>
        <v>0</v>
      </c>
      <c r="T150" s="79">
        <f t="shared" si="25"/>
        <v>0</v>
      </c>
      <c r="U150" s="79">
        <f t="shared" si="26"/>
        <v>0</v>
      </c>
      <c r="V150" s="79">
        <f t="shared" si="27"/>
        <v>0</v>
      </c>
      <c r="W150" s="80">
        <f t="shared" si="30"/>
        <v>0</v>
      </c>
      <c r="X150" s="111" t="str">
        <f t="shared" si="32"/>
        <v>NÃO</v>
      </c>
      <c r="Y150" s="106">
        <f t="shared" si="31"/>
        <v>0</v>
      </c>
      <c r="Z150" s="107" t="s">
        <v>36</v>
      </c>
      <c r="AA150" s="107" t="s">
        <v>677</v>
      </c>
      <c r="AB150" s="107">
        <v>1301654</v>
      </c>
      <c r="AC150" s="107"/>
      <c r="AD150" s="107"/>
    </row>
    <row r="151" spans="1:30" s="32" customFormat="1" ht="19.5" customHeight="1" x14ac:dyDescent="0.25">
      <c r="A151" s="31" t="str">
        <f>Controles!$B$2</f>
        <v>RS</v>
      </c>
      <c r="B151" s="31">
        <f>Controles!$C$2</f>
        <v>10</v>
      </c>
      <c r="C151" s="31" t="s">
        <v>5391</v>
      </c>
      <c r="D151" s="35"/>
      <c r="E151" s="35"/>
      <c r="F151" s="35"/>
      <c r="G151" s="35"/>
      <c r="H151" s="66"/>
      <c r="I151" s="66"/>
      <c r="J151" s="94">
        <f t="shared" si="28"/>
        <v>0</v>
      </c>
      <c r="K151" s="66"/>
      <c r="L151" s="66"/>
      <c r="M151" s="66"/>
      <c r="N151" s="94">
        <f t="shared" si="22"/>
        <v>0</v>
      </c>
      <c r="O151" s="66"/>
      <c r="P151" s="66"/>
      <c r="Q151" s="79">
        <f t="shared" si="29"/>
        <v>0</v>
      </c>
      <c r="R151" s="80">
        <f t="shared" si="23"/>
        <v>0</v>
      </c>
      <c r="S151" s="79">
        <f t="shared" si="24"/>
        <v>0</v>
      </c>
      <c r="T151" s="79">
        <f t="shared" si="25"/>
        <v>0</v>
      </c>
      <c r="U151" s="79">
        <f t="shared" si="26"/>
        <v>0</v>
      </c>
      <c r="V151" s="79">
        <f t="shared" si="27"/>
        <v>0</v>
      </c>
      <c r="W151" s="80">
        <f t="shared" si="30"/>
        <v>0</v>
      </c>
      <c r="X151" s="111" t="str">
        <f t="shared" si="32"/>
        <v>NÃO</v>
      </c>
      <c r="Y151" s="106">
        <f t="shared" si="31"/>
        <v>0</v>
      </c>
      <c r="Z151" s="107" t="s">
        <v>36</v>
      </c>
      <c r="AA151" s="107" t="s">
        <v>697</v>
      </c>
      <c r="AB151" s="107">
        <v>1301704</v>
      </c>
      <c r="AC151" s="107"/>
      <c r="AD151" s="107"/>
    </row>
    <row r="152" spans="1:30" s="32" customFormat="1" ht="19.5" customHeight="1" x14ac:dyDescent="0.25">
      <c r="A152" s="31" t="str">
        <f>Controles!$B$2</f>
        <v>RS</v>
      </c>
      <c r="B152" s="31">
        <f>Controles!$C$2</f>
        <v>10</v>
      </c>
      <c r="C152" s="31" t="s">
        <v>5391</v>
      </c>
      <c r="D152" s="35"/>
      <c r="E152" s="35"/>
      <c r="F152" s="35"/>
      <c r="G152" s="35"/>
      <c r="H152" s="66"/>
      <c r="I152" s="66"/>
      <c r="J152" s="94">
        <f t="shared" si="28"/>
        <v>0</v>
      </c>
      <c r="K152" s="66"/>
      <c r="L152" s="66"/>
      <c r="M152" s="66"/>
      <c r="N152" s="94">
        <f t="shared" si="22"/>
        <v>0</v>
      </c>
      <c r="O152" s="66"/>
      <c r="P152" s="66"/>
      <c r="Q152" s="79">
        <f t="shared" si="29"/>
        <v>0</v>
      </c>
      <c r="R152" s="80">
        <f t="shared" si="23"/>
        <v>0</v>
      </c>
      <c r="S152" s="79">
        <f t="shared" si="24"/>
        <v>0</v>
      </c>
      <c r="T152" s="79">
        <f t="shared" si="25"/>
        <v>0</v>
      </c>
      <c r="U152" s="79">
        <f t="shared" si="26"/>
        <v>0</v>
      </c>
      <c r="V152" s="79">
        <f t="shared" si="27"/>
        <v>0</v>
      </c>
      <c r="W152" s="80">
        <f t="shared" si="30"/>
        <v>0</v>
      </c>
      <c r="X152" s="111" t="str">
        <f t="shared" si="32"/>
        <v>NÃO</v>
      </c>
      <c r="Y152" s="106">
        <f t="shared" si="31"/>
        <v>0</v>
      </c>
      <c r="Z152" s="107" t="s">
        <v>36</v>
      </c>
      <c r="AA152" s="107" t="s">
        <v>719</v>
      </c>
      <c r="AB152" s="107">
        <v>1301803</v>
      </c>
      <c r="AC152" s="107"/>
      <c r="AD152" s="107"/>
    </row>
    <row r="153" spans="1:30" s="32" customFormat="1" ht="19.5" customHeight="1" x14ac:dyDescent="0.25">
      <c r="A153" s="31" t="str">
        <f>Controles!$B$2</f>
        <v>RS</v>
      </c>
      <c r="B153" s="31">
        <f>Controles!$C$2</f>
        <v>10</v>
      </c>
      <c r="C153" s="31" t="s">
        <v>5391</v>
      </c>
      <c r="D153" s="35"/>
      <c r="E153" s="35"/>
      <c r="F153" s="35"/>
      <c r="G153" s="35"/>
      <c r="H153" s="66"/>
      <c r="I153" s="66"/>
      <c r="J153" s="94">
        <f t="shared" si="28"/>
        <v>0</v>
      </c>
      <c r="K153" s="66"/>
      <c r="L153" s="66"/>
      <c r="M153" s="66"/>
      <c r="N153" s="94">
        <f t="shared" si="22"/>
        <v>0</v>
      </c>
      <c r="O153" s="66"/>
      <c r="P153" s="66"/>
      <c r="Q153" s="79">
        <f t="shared" si="29"/>
        <v>0</v>
      </c>
      <c r="R153" s="80">
        <f t="shared" si="23"/>
        <v>0</v>
      </c>
      <c r="S153" s="79">
        <f t="shared" si="24"/>
        <v>0</v>
      </c>
      <c r="T153" s="79">
        <f t="shared" si="25"/>
        <v>0</v>
      </c>
      <c r="U153" s="79">
        <f t="shared" si="26"/>
        <v>0</v>
      </c>
      <c r="V153" s="79">
        <f t="shared" si="27"/>
        <v>0</v>
      </c>
      <c r="W153" s="80">
        <f t="shared" si="30"/>
        <v>0</v>
      </c>
      <c r="X153" s="111" t="str">
        <f t="shared" si="32"/>
        <v>NÃO</v>
      </c>
      <c r="Y153" s="106">
        <f t="shared" si="31"/>
        <v>0</v>
      </c>
      <c r="Z153" s="107" t="s">
        <v>36</v>
      </c>
      <c r="AA153" s="107" t="s">
        <v>741</v>
      </c>
      <c r="AB153" s="107">
        <v>1301852</v>
      </c>
      <c r="AC153" s="107"/>
      <c r="AD153" s="107"/>
    </row>
    <row r="154" spans="1:30" s="32" customFormat="1" ht="19.5" customHeight="1" x14ac:dyDescent="0.25">
      <c r="A154" s="31" t="str">
        <f>Controles!$B$2</f>
        <v>RS</v>
      </c>
      <c r="B154" s="31">
        <f>Controles!$C$2</f>
        <v>10</v>
      </c>
      <c r="C154" s="31" t="s">
        <v>5391</v>
      </c>
      <c r="D154" s="35"/>
      <c r="E154" s="35"/>
      <c r="F154" s="35"/>
      <c r="G154" s="35"/>
      <c r="H154" s="66"/>
      <c r="I154" s="66"/>
      <c r="J154" s="94">
        <f t="shared" si="28"/>
        <v>0</v>
      </c>
      <c r="K154" s="66"/>
      <c r="L154" s="66"/>
      <c r="M154" s="66"/>
      <c r="N154" s="94">
        <f t="shared" si="22"/>
        <v>0</v>
      </c>
      <c r="O154" s="66"/>
      <c r="P154" s="66"/>
      <c r="Q154" s="79">
        <f t="shared" si="29"/>
        <v>0</v>
      </c>
      <c r="R154" s="80">
        <f t="shared" si="23"/>
        <v>0</v>
      </c>
      <c r="S154" s="79">
        <f t="shared" si="24"/>
        <v>0</v>
      </c>
      <c r="T154" s="79">
        <f t="shared" si="25"/>
        <v>0</v>
      </c>
      <c r="U154" s="79">
        <f t="shared" si="26"/>
        <v>0</v>
      </c>
      <c r="V154" s="79">
        <f t="shared" si="27"/>
        <v>0</v>
      </c>
      <c r="W154" s="80">
        <f t="shared" si="30"/>
        <v>0</v>
      </c>
      <c r="X154" s="111" t="str">
        <f t="shared" si="32"/>
        <v>NÃO</v>
      </c>
      <c r="Y154" s="106">
        <f t="shared" si="31"/>
        <v>0</v>
      </c>
      <c r="Z154" s="107" t="s">
        <v>36</v>
      </c>
      <c r="AA154" s="107" t="s">
        <v>762</v>
      </c>
      <c r="AB154" s="107">
        <v>1301902</v>
      </c>
      <c r="AC154" s="107"/>
      <c r="AD154" s="107"/>
    </row>
    <row r="155" spans="1:30" s="32" customFormat="1" ht="19.5" customHeight="1" x14ac:dyDescent="0.25">
      <c r="A155" s="31" t="str">
        <f>Controles!$B$2</f>
        <v>RS</v>
      </c>
      <c r="B155" s="31">
        <f>Controles!$C$2</f>
        <v>10</v>
      </c>
      <c r="C155" s="31" t="s">
        <v>5391</v>
      </c>
      <c r="D155" s="35"/>
      <c r="E155" s="35"/>
      <c r="F155" s="35"/>
      <c r="G155" s="35"/>
      <c r="H155" s="66"/>
      <c r="I155" s="66"/>
      <c r="J155" s="94">
        <f t="shared" si="28"/>
        <v>0</v>
      </c>
      <c r="K155" s="66"/>
      <c r="L155" s="66"/>
      <c r="M155" s="66"/>
      <c r="N155" s="94">
        <f t="shared" si="22"/>
        <v>0</v>
      </c>
      <c r="O155" s="66"/>
      <c r="P155" s="66"/>
      <c r="Q155" s="79">
        <f t="shared" si="29"/>
        <v>0</v>
      </c>
      <c r="R155" s="80">
        <f t="shared" si="23"/>
        <v>0</v>
      </c>
      <c r="S155" s="79">
        <f t="shared" si="24"/>
        <v>0</v>
      </c>
      <c r="T155" s="79">
        <f t="shared" si="25"/>
        <v>0</v>
      </c>
      <c r="U155" s="79">
        <f t="shared" si="26"/>
        <v>0</v>
      </c>
      <c r="V155" s="79">
        <f t="shared" si="27"/>
        <v>0</v>
      </c>
      <c r="W155" s="80">
        <f t="shared" si="30"/>
        <v>0</v>
      </c>
      <c r="X155" s="111" t="str">
        <f t="shared" si="32"/>
        <v>NÃO</v>
      </c>
      <c r="Y155" s="106">
        <f t="shared" si="31"/>
        <v>0</v>
      </c>
      <c r="Z155" s="107" t="s">
        <v>36</v>
      </c>
      <c r="AA155" s="107" t="s">
        <v>785</v>
      </c>
      <c r="AB155" s="107">
        <v>1301951</v>
      </c>
      <c r="AC155" s="107"/>
      <c r="AD155" s="107"/>
    </row>
    <row r="156" spans="1:30" s="32" customFormat="1" ht="19.5" customHeight="1" x14ac:dyDescent="0.25">
      <c r="A156" s="31" t="str">
        <f>Controles!$B$2</f>
        <v>RS</v>
      </c>
      <c r="B156" s="31">
        <f>Controles!$C$2</f>
        <v>10</v>
      </c>
      <c r="C156" s="31" t="s">
        <v>5391</v>
      </c>
      <c r="D156" s="35"/>
      <c r="E156" s="35"/>
      <c r="F156" s="35"/>
      <c r="G156" s="35"/>
      <c r="H156" s="66"/>
      <c r="I156" s="66"/>
      <c r="J156" s="94">
        <f t="shared" si="28"/>
        <v>0</v>
      </c>
      <c r="K156" s="66"/>
      <c r="L156" s="66"/>
      <c r="M156" s="66"/>
      <c r="N156" s="94">
        <f t="shared" si="22"/>
        <v>0</v>
      </c>
      <c r="O156" s="66"/>
      <c r="P156" s="66"/>
      <c r="Q156" s="79">
        <f t="shared" si="29"/>
        <v>0</v>
      </c>
      <c r="R156" s="80">
        <f t="shared" si="23"/>
        <v>0</v>
      </c>
      <c r="S156" s="79">
        <f t="shared" si="24"/>
        <v>0</v>
      </c>
      <c r="T156" s="79">
        <f t="shared" si="25"/>
        <v>0</v>
      </c>
      <c r="U156" s="79">
        <f t="shared" si="26"/>
        <v>0</v>
      </c>
      <c r="V156" s="79">
        <f t="shared" si="27"/>
        <v>0</v>
      </c>
      <c r="W156" s="80">
        <f t="shared" si="30"/>
        <v>0</v>
      </c>
      <c r="X156" s="111" t="str">
        <f t="shared" si="32"/>
        <v>NÃO</v>
      </c>
      <c r="Y156" s="106">
        <f t="shared" si="31"/>
        <v>0</v>
      </c>
      <c r="Z156" s="107" t="s">
        <v>36</v>
      </c>
      <c r="AA156" s="107" t="s">
        <v>806</v>
      </c>
      <c r="AB156" s="107">
        <v>1302009</v>
      </c>
      <c r="AC156" s="107"/>
      <c r="AD156" s="107"/>
    </row>
    <row r="157" spans="1:30" s="32" customFormat="1" ht="19.5" customHeight="1" x14ac:dyDescent="0.25">
      <c r="A157" s="31" t="str">
        <f>Controles!$B$2</f>
        <v>RS</v>
      </c>
      <c r="B157" s="31">
        <f>Controles!$C$2</f>
        <v>10</v>
      </c>
      <c r="C157" s="31" t="s">
        <v>5391</v>
      </c>
      <c r="D157" s="35"/>
      <c r="E157" s="35"/>
      <c r="F157" s="35"/>
      <c r="G157" s="35"/>
      <c r="H157" s="66"/>
      <c r="I157" s="66"/>
      <c r="J157" s="94">
        <f t="shared" si="28"/>
        <v>0</v>
      </c>
      <c r="K157" s="66"/>
      <c r="L157" s="66"/>
      <c r="M157" s="66"/>
      <c r="N157" s="94">
        <f t="shared" si="22"/>
        <v>0</v>
      </c>
      <c r="O157" s="66"/>
      <c r="P157" s="66"/>
      <c r="Q157" s="79">
        <f t="shared" si="29"/>
        <v>0</v>
      </c>
      <c r="R157" s="80">
        <f t="shared" si="23"/>
        <v>0</v>
      </c>
      <c r="S157" s="79">
        <f t="shared" si="24"/>
        <v>0</v>
      </c>
      <c r="T157" s="79">
        <f t="shared" si="25"/>
        <v>0</v>
      </c>
      <c r="U157" s="79">
        <f t="shared" si="26"/>
        <v>0</v>
      </c>
      <c r="V157" s="79">
        <f t="shared" si="27"/>
        <v>0</v>
      </c>
      <c r="W157" s="80">
        <f t="shared" si="30"/>
        <v>0</v>
      </c>
      <c r="X157" s="111" t="str">
        <f t="shared" si="32"/>
        <v>NÃO</v>
      </c>
      <c r="Y157" s="106">
        <f t="shared" si="31"/>
        <v>0</v>
      </c>
      <c r="Z157" s="107" t="s">
        <v>36</v>
      </c>
      <c r="AA157" s="107" t="s">
        <v>827</v>
      </c>
      <c r="AB157" s="107">
        <v>1302108</v>
      </c>
      <c r="AC157" s="107"/>
      <c r="AD157" s="107"/>
    </row>
    <row r="158" spans="1:30" s="32" customFormat="1" ht="19.5" customHeight="1" x14ac:dyDescent="0.25">
      <c r="A158" s="31" t="str">
        <f>Controles!$B$2</f>
        <v>RS</v>
      </c>
      <c r="B158" s="31">
        <f>Controles!$C$2</f>
        <v>10</v>
      </c>
      <c r="C158" s="31" t="s">
        <v>5391</v>
      </c>
      <c r="D158" s="35"/>
      <c r="E158" s="35"/>
      <c r="F158" s="35"/>
      <c r="G158" s="35"/>
      <c r="H158" s="66"/>
      <c r="I158" s="66"/>
      <c r="J158" s="94">
        <f t="shared" si="28"/>
        <v>0</v>
      </c>
      <c r="K158" s="66"/>
      <c r="L158" s="66"/>
      <c r="M158" s="66"/>
      <c r="N158" s="94">
        <f t="shared" si="22"/>
        <v>0</v>
      </c>
      <c r="O158" s="66"/>
      <c r="P158" s="66"/>
      <c r="Q158" s="79">
        <f t="shared" si="29"/>
        <v>0</v>
      </c>
      <c r="R158" s="80">
        <f t="shared" si="23"/>
        <v>0</v>
      </c>
      <c r="S158" s="79">
        <f t="shared" si="24"/>
        <v>0</v>
      </c>
      <c r="T158" s="79">
        <f t="shared" si="25"/>
        <v>0</v>
      </c>
      <c r="U158" s="79">
        <f t="shared" si="26"/>
        <v>0</v>
      </c>
      <c r="V158" s="79">
        <f t="shared" si="27"/>
        <v>0</v>
      </c>
      <c r="W158" s="80">
        <f t="shared" si="30"/>
        <v>0</v>
      </c>
      <c r="X158" s="111" t="str">
        <f t="shared" si="32"/>
        <v>NÃO</v>
      </c>
      <c r="Y158" s="106">
        <f t="shared" si="31"/>
        <v>0</v>
      </c>
      <c r="Z158" s="107" t="s">
        <v>36</v>
      </c>
      <c r="AA158" s="107" t="s">
        <v>849</v>
      </c>
      <c r="AB158" s="107">
        <v>1302207</v>
      </c>
      <c r="AC158" s="107"/>
      <c r="AD158" s="107"/>
    </row>
    <row r="159" spans="1:30" s="32" customFormat="1" ht="19.5" customHeight="1" x14ac:dyDescent="0.25">
      <c r="A159" s="31" t="str">
        <f>Controles!$B$2</f>
        <v>RS</v>
      </c>
      <c r="B159" s="31">
        <f>Controles!$C$2</f>
        <v>10</v>
      </c>
      <c r="C159" s="31" t="s">
        <v>5391</v>
      </c>
      <c r="D159" s="35"/>
      <c r="E159" s="35"/>
      <c r="F159" s="35"/>
      <c r="G159" s="35"/>
      <c r="H159" s="66"/>
      <c r="I159" s="66"/>
      <c r="J159" s="94">
        <f t="shared" si="28"/>
        <v>0</v>
      </c>
      <c r="K159" s="66"/>
      <c r="L159" s="66"/>
      <c r="M159" s="66"/>
      <c r="N159" s="94">
        <f t="shared" si="22"/>
        <v>0</v>
      </c>
      <c r="O159" s="66"/>
      <c r="P159" s="66"/>
      <c r="Q159" s="79">
        <f t="shared" si="29"/>
        <v>0</v>
      </c>
      <c r="R159" s="80">
        <f t="shared" si="23"/>
        <v>0</v>
      </c>
      <c r="S159" s="79">
        <f t="shared" si="24"/>
        <v>0</v>
      </c>
      <c r="T159" s="79">
        <f t="shared" si="25"/>
        <v>0</v>
      </c>
      <c r="U159" s="79">
        <f t="shared" si="26"/>
        <v>0</v>
      </c>
      <c r="V159" s="79">
        <f t="shared" si="27"/>
        <v>0</v>
      </c>
      <c r="W159" s="80">
        <f t="shared" si="30"/>
        <v>0</v>
      </c>
      <c r="X159" s="111" t="str">
        <f t="shared" si="32"/>
        <v>NÃO</v>
      </c>
      <c r="Y159" s="106">
        <f t="shared" si="31"/>
        <v>0</v>
      </c>
      <c r="Z159" s="107" t="s">
        <v>36</v>
      </c>
      <c r="AA159" s="107" t="s">
        <v>871</v>
      </c>
      <c r="AB159" s="107">
        <v>1302306</v>
      </c>
      <c r="AC159" s="107"/>
      <c r="AD159" s="107"/>
    </row>
    <row r="160" spans="1:30" s="32" customFormat="1" ht="19.5" customHeight="1" x14ac:dyDescent="0.25">
      <c r="A160" s="31" t="str">
        <f>Controles!$B$2</f>
        <v>RS</v>
      </c>
      <c r="B160" s="31">
        <f>Controles!$C$2</f>
        <v>10</v>
      </c>
      <c r="C160" s="31" t="s">
        <v>5391</v>
      </c>
      <c r="D160" s="35"/>
      <c r="E160" s="35"/>
      <c r="F160" s="35"/>
      <c r="G160" s="35"/>
      <c r="H160" s="66"/>
      <c r="I160" s="66"/>
      <c r="J160" s="94">
        <f t="shared" si="28"/>
        <v>0</v>
      </c>
      <c r="K160" s="66"/>
      <c r="L160" s="66"/>
      <c r="M160" s="66"/>
      <c r="N160" s="94">
        <f t="shared" si="22"/>
        <v>0</v>
      </c>
      <c r="O160" s="66"/>
      <c r="P160" s="66"/>
      <c r="Q160" s="79">
        <f t="shared" si="29"/>
        <v>0</v>
      </c>
      <c r="R160" s="80">
        <f t="shared" si="23"/>
        <v>0</v>
      </c>
      <c r="S160" s="79">
        <f t="shared" si="24"/>
        <v>0</v>
      </c>
      <c r="T160" s="79">
        <f t="shared" si="25"/>
        <v>0</v>
      </c>
      <c r="U160" s="79">
        <f t="shared" si="26"/>
        <v>0</v>
      </c>
      <c r="V160" s="79">
        <f t="shared" si="27"/>
        <v>0</v>
      </c>
      <c r="W160" s="80">
        <f t="shared" si="30"/>
        <v>0</v>
      </c>
      <c r="X160" s="111" t="str">
        <f t="shared" si="32"/>
        <v>NÃO</v>
      </c>
      <c r="Y160" s="106">
        <f t="shared" si="31"/>
        <v>0</v>
      </c>
      <c r="Z160" s="107" t="s">
        <v>36</v>
      </c>
      <c r="AA160" s="107" t="s">
        <v>893</v>
      </c>
      <c r="AB160" s="107">
        <v>1302405</v>
      </c>
      <c r="AC160" s="107"/>
      <c r="AD160" s="107"/>
    </row>
    <row r="161" spans="1:30" s="32" customFormat="1" ht="19.5" customHeight="1" x14ac:dyDescent="0.25">
      <c r="A161" s="31" t="str">
        <f>Controles!$B$2</f>
        <v>RS</v>
      </c>
      <c r="B161" s="31">
        <f>Controles!$C$2</f>
        <v>10</v>
      </c>
      <c r="C161" s="31" t="s">
        <v>5391</v>
      </c>
      <c r="D161" s="35"/>
      <c r="E161" s="35"/>
      <c r="F161" s="35"/>
      <c r="G161" s="35"/>
      <c r="H161" s="66"/>
      <c r="I161" s="66"/>
      <c r="J161" s="94">
        <f t="shared" si="28"/>
        <v>0</v>
      </c>
      <c r="K161" s="66"/>
      <c r="L161" s="66"/>
      <c r="M161" s="66"/>
      <c r="N161" s="94">
        <f t="shared" si="22"/>
        <v>0</v>
      </c>
      <c r="O161" s="66"/>
      <c r="P161" s="66"/>
      <c r="Q161" s="79">
        <f t="shared" si="29"/>
        <v>0</v>
      </c>
      <c r="R161" s="80">
        <f t="shared" si="23"/>
        <v>0</v>
      </c>
      <c r="S161" s="79">
        <f t="shared" si="24"/>
        <v>0</v>
      </c>
      <c r="T161" s="79">
        <f t="shared" si="25"/>
        <v>0</v>
      </c>
      <c r="U161" s="79">
        <f t="shared" si="26"/>
        <v>0</v>
      </c>
      <c r="V161" s="79">
        <f t="shared" si="27"/>
        <v>0</v>
      </c>
      <c r="W161" s="80">
        <f t="shared" si="30"/>
        <v>0</v>
      </c>
      <c r="X161" s="111" t="str">
        <f t="shared" si="32"/>
        <v>NÃO</v>
      </c>
      <c r="Y161" s="106">
        <f t="shared" si="31"/>
        <v>0</v>
      </c>
      <c r="Z161" s="107" t="s">
        <v>36</v>
      </c>
      <c r="AA161" s="107" t="s">
        <v>916</v>
      </c>
      <c r="AB161" s="107">
        <v>1302504</v>
      </c>
      <c r="AC161" s="107"/>
      <c r="AD161" s="107"/>
    </row>
    <row r="162" spans="1:30" s="32" customFormat="1" ht="19.5" customHeight="1" x14ac:dyDescent="0.25">
      <c r="A162" s="31" t="str">
        <f>Controles!$B$2</f>
        <v>RS</v>
      </c>
      <c r="B162" s="31">
        <f>Controles!$C$2</f>
        <v>10</v>
      </c>
      <c r="C162" s="31" t="s">
        <v>5391</v>
      </c>
      <c r="D162" s="35"/>
      <c r="E162" s="35"/>
      <c r="F162" s="35"/>
      <c r="G162" s="35"/>
      <c r="H162" s="66"/>
      <c r="I162" s="66"/>
      <c r="J162" s="94">
        <f t="shared" si="28"/>
        <v>0</v>
      </c>
      <c r="K162" s="66"/>
      <c r="L162" s="66"/>
      <c r="M162" s="66"/>
      <c r="N162" s="94">
        <f t="shared" si="22"/>
        <v>0</v>
      </c>
      <c r="O162" s="66"/>
      <c r="P162" s="66"/>
      <c r="Q162" s="79">
        <f t="shared" si="29"/>
        <v>0</v>
      </c>
      <c r="R162" s="80">
        <f t="shared" si="23"/>
        <v>0</v>
      </c>
      <c r="S162" s="79">
        <f t="shared" si="24"/>
        <v>0</v>
      </c>
      <c r="T162" s="79">
        <f t="shared" si="25"/>
        <v>0</v>
      </c>
      <c r="U162" s="79">
        <f t="shared" si="26"/>
        <v>0</v>
      </c>
      <c r="V162" s="79">
        <f t="shared" si="27"/>
        <v>0</v>
      </c>
      <c r="W162" s="80">
        <f t="shared" si="30"/>
        <v>0</v>
      </c>
      <c r="X162" s="111" t="str">
        <f t="shared" si="32"/>
        <v>NÃO</v>
      </c>
      <c r="Y162" s="106">
        <f t="shared" si="31"/>
        <v>0</v>
      </c>
      <c r="Z162" s="107" t="s">
        <v>36</v>
      </c>
      <c r="AA162" s="107" t="s">
        <v>939</v>
      </c>
      <c r="AB162" s="107">
        <v>1302553</v>
      </c>
      <c r="AC162" s="107"/>
      <c r="AD162" s="107"/>
    </row>
    <row r="163" spans="1:30" s="32" customFormat="1" ht="19.5" customHeight="1" x14ac:dyDescent="0.25">
      <c r="A163" s="31" t="str">
        <f>Controles!$B$2</f>
        <v>RS</v>
      </c>
      <c r="B163" s="31">
        <f>Controles!$C$2</f>
        <v>10</v>
      </c>
      <c r="C163" s="31" t="s">
        <v>5391</v>
      </c>
      <c r="D163" s="35"/>
      <c r="E163" s="35"/>
      <c r="F163" s="35"/>
      <c r="G163" s="35"/>
      <c r="H163" s="66"/>
      <c r="I163" s="66"/>
      <c r="J163" s="94">
        <f t="shared" si="28"/>
        <v>0</v>
      </c>
      <c r="K163" s="66"/>
      <c r="L163" s="66"/>
      <c r="M163" s="66"/>
      <c r="N163" s="94">
        <f t="shared" si="22"/>
        <v>0</v>
      </c>
      <c r="O163" s="66"/>
      <c r="P163" s="66"/>
      <c r="Q163" s="79">
        <f t="shared" si="29"/>
        <v>0</v>
      </c>
      <c r="R163" s="80">
        <f t="shared" si="23"/>
        <v>0</v>
      </c>
      <c r="S163" s="79">
        <f t="shared" si="24"/>
        <v>0</v>
      </c>
      <c r="T163" s="79">
        <f t="shared" si="25"/>
        <v>0</v>
      </c>
      <c r="U163" s="79">
        <f t="shared" si="26"/>
        <v>0</v>
      </c>
      <c r="V163" s="79">
        <f t="shared" si="27"/>
        <v>0</v>
      </c>
      <c r="W163" s="80">
        <f t="shared" si="30"/>
        <v>0</v>
      </c>
      <c r="X163" s="111" t="str">
        <f t="shared" si="32"/>
        <v>NÃO</v>
      </c>
      <c r="Y163" s="106">
        <f t="shared" si="31"/>
        <v>0</v>
      </c>
      <c r="Z163" s="107" t="s">
        <v>36</v>
      </c>
      <c r="AA163" s="107" t="s">
        <v>961</v>
      </c>
      <c r="AB163" s="107">
        <v>1302603</v>
      </c>
      <c r="AC163" s="107"/>
      <c r="AD163" s="107"/>
    </row>
    <row r="164" spans="1:30" s="32" customFormat="1" ht="19.5" customHeight="1" x14ac:dyDescent="0.25">
      <c r="A164" s="31" t="str">
        <f>Controles!$B$2</f>
        <v>RS</v>
      </c>
      <c r="B164" s="31">
        <f>Controles!$C$2</f>
        <v>10</v>
      </c>
      <c r="C164" s="31" t="s">
        <v>5391</v>
      </c>
      <c r="D164" s="35"/>
      <c r="E164" s="35"/>
      <c r="F164" s="35"/>
      <c r="G164" s="35"/>
      <c r="H164" s="66"/>
      <c r="I164" s="66"/>
      <c r="J164" s="94">
        <f t="shared" si="28"/>
        <v>0</v>
      </c>
      <c r="K164" s="66"/>
      <c r="L164" s="66"/>
      <c r="M164" s="66"/>
      <c r="N164" s="94">
        <f t="shared" si="22"/>
        <v>0</v>
      </c>
      <c r="O164" s="66"/>
      <c r="P164" s="66"/>
      <c r="Q164" s="79">
        <f t="shared" si="29"/>
        <v>0</v>
      </c>
      <c r="R164" s="80">
        <f t="shared" si="23"/>
        <v>0</v>
      </c>
      <c r="S164" s="79">
        <f t="shared" si="24"/>
        <v>0</v>
      </c>
      <c r="T164" s="79">
        <f t="shared" si="25"/>
        <v>0</v>
      </c>
      <c r="U164" s="79">
        <f t="shared" si="26"/>
        <v>0</v>
      </c>
      <c r="V164" s="79">
        <f t="shared" si="27"/>
        <v>0</v>
      </c>
      <c r="W164" s="80">
        <f t="shared" si="30"/>
        <v>0</v>
      </c>
      <c r="X164" s="111" t="str">
        <f t="shared" si="32"/>
        <v>NÃO</v>
      </c>
      <c r="Y164" s="106">
        <f t="shared" si="31"/>
        <v>0</v>
      </c>
      <c r="Z164" s="107" t="s">
        <v>36</v>
      </c>
      <c r="AA164" s="107" t="s">
        <v>984</v>
      </c>
      <c r="AB164" s="107">
        <v>1302702</v>
      </c>
      <c r="AC164" s="107"/>
      <c r="AD164" s="107"/>
    </row>
    <row r="165" spans="1:30" s="32" customFormat="1" ht="19.5" customHeight="1" x14ac:dyDescent="0.25">
      <c r="A165" s="31" t="str">
        <f>Controles!$B$2</f>
        <v>RS</v>
      </c>
      <c r="B165" s="31">
        <f>Controles!$C$2</f>
        <v>10</v>
      </c>
      <c r="C165" s="31" t="s">
        <v>5391</v>
      </c>
      <c r="D165" s="35"/>
      <c r="E165" s="35"/>
      <c r="F165" s="35"/>
      <c r="G165" s="35"/>
      <c r="H165" s="66"/>
      <c r="I165" s="66"/>
      <c r="J165" s="94">
        <f t="shared" si="28"/>
        <v>0</v>
      </c>
      <c r="K165" s="66"/>
      <c r="L165" s="66"/>
      <c r="M165" s="66"/>
      <c r="N165" s="94">
        <f t="shared" si="22"/>
        <v>0</v>
      </c>
      <c r="O165" s="66"/>
      <c r="P165" s="66"/>
      <c r="Q165" s="79">
        <f t="shared" si="29"/>
        <v>0</v>
      </c>
      <c r="R165" s="80">
        <f t="shared" si="23"/>
        <v>0</v>
      </c>
      <c r="S165" s="79">
        <f t="shared" si="24"/>
        <v>0</v>
      </c>
      <c r="T165" s="79">
        <f t="shared" si="25"/>
        <v>0</v>
      </c>
      <c r="U165" s="79">
        <f t="shared" si="26"/>
        <v>0</v>
      </c>
      <c r="V165" s="79">
        <f t="shared" si="27"/>
        <v>0</v>
      </c>
      <c r="W165" s="80">
        <f t="shared" si="30"/>
        <v>0</v>
      </c>
      <c r="X165" s="111" t="str">
        <f t="shared" si="32"/>
        <v>NÃO</v>
      </c>
      <c r="Y165" s="106">
        <f t="shared" si="31"/>
        <v>0</v>
      </c>
      <c r="Z165" s="107" t="s">
        <v>36</v>
      </c>
      <c r="AA165" s="107" t="s">
        <v>1006</v>
      </c>
      <c r="AB165" s="107">
        <v>1302801</v>
      </c>
      <c r="AC165" s="107"/>
      <c r="AD165" s="107"/>
    </row>
    <row r="166" spans="1:30" s="32" customFormat="1" ht="19.5" customHeight="1" x14ac:dyDescent="0.25">
      <c r="A166" s="31" t="str">
        <f>Controles!$B$2</f>
        <v>RS</v>
      </c>
      <c r="B166" s="31">
        <f>Controles!$C$2</f>
        <v>10</v>
      </c>
      <c r="C166" s="31" t="s">
        <v>5391</v>
      </c>
      <c r="D166" s="35"/>
      <c r="E166" s="35"/>
      <c r="F166" s="35"/>
      <c r="G166" s="35"/>
      <c r="H166" s="66"/>
      <c r="I166" s="66"/>
      <c r="J166" s="94">
        <f t="shared" si="28"/>
        <v>0</v>
      </c>
      <c r="K166" s="66"/>
      <c r="L166" s="66"/>
      <c r="M166" s="66"/>
      <c r="N166" s="94">
        <f t="shared" si="22"/>
        <v>0</v>
      </c>
      <c r="O166" s="66"/>
      <c r="P166" s="66"/>
      <c r="Q166" s="79">
        <f t="shared" si="29"/>
        <v>0</v>
      </c>
      <c r="R166" s="80">
        <f t="shared" si="23"/>
        <v>0</v>
      </c>
      <c r="S166" s="79">
        <f t="shared" si="24"/>
        <v>0</v>
      </c>
      <c r="T166" s="79">
        <f t="shared" si="25"/>
        <v>0</v>
      </c>
      <c r="U166" s="79">
        <f t="shared" si="26"/>
        <v>0</v>
      </c>
      <c r="V166" s="79">
        <f t="shared" si="27"/>
        <v>0</v>
      </c>
      <c r="W166" s="80">
        <f t="shared" si="30"/>
        <v>0</v>
      </c>
      <c r="X166" s="111" t="str">
        <f t="shared" si="32"/>
        <v>NÃO</v>
      </c>
      <c r="Y166" s="106">
        <f t="shared" si="31"/>
        <v>0</v>
      </c>
      <c r="Z166" s="107" t="s">
        <v>36</v>
      </c>
      <c r="AA166" s="107" t="s">
        <v>1028</v>
      </c>
      <c r="AB166" s="107">
        <v>1302900</v>
      </c>
      <c r="AC166" s="107"/>
      <c r="AD166" s="107"/>
    </row>
    <row r="167" spans="1:30" s="32" customFormat="1" ht="19.5" customHeight="1" x14ac:dyDescent="0.25">
      <c r="A167" s="31" t="str">
        <f>Controles!$B$2</f>
        <v>RS</v>
      </c>
      <c r="B167" s="31">
        <f>Controles!$C$2</f>
        <v>10</v>
      </c>
      <c r="C167" s="31" t="s">
        <v>5391</v>
      </c>
      <c r="D167" s="35"/>
      <c r="E167" s="35"/>
      <c r="F167" s="35"/>
      <c r="G167" s="35"/>
      <c r="H167" s="66"/>
      <c r="I167" s="66"/>
      <c r="J167" s="94">
        <f t="shared" si="28"/>
        <v>0</v>
      </c>
      <c r="K167" s="66"/>
      <c r="L167" s="66"/>
      <c r="M167" s="66"/>
      <c r="N167" s="94">
        <f t="shared" si="22"/>
        <v>0</v>
      </c>
      <c r="O167" s="66"/>
      <c r="P167" s="66"/>
      <c r="Q167" s="79">
        <f t="shared" si="29"/>
        <v>0</v>
      </c>
      <c r="R167" s="80">
        <f t="shared" si="23"/>
        <v>0</v>
      </c>
      <c r="S167" s="79">
        <f t="shared" si="24"/>
        <v>0</v>
      </c>
      <c r="T167" s="79">
        <f t="shared" si="25"/>
        <v>0</v>
      </c>
      <c r="U167" s="79">
        <f t="shared" si="26"/>
        <v>0</v>
      </c>
      <c r="V167" s="79">
        <f t="shared" si="27"/>
        <v>0</v>
      </c>
      <c r="W167" s="80">
        <f t="shared" si="30"/>
        <v>0</v>
      </c>
      <c r="X167" s="111" t="str">
        <f t="shared" si="32"/>
        <v>NÃO</v>
      </c>
      <c r="Y167" s="106">
        <f t="shared" si="31"/>
        <v>0</v>
      </c>
      <c r="Z167" s="107" t="s">
        <v>36</v>
      </c>
      <c r="AA167" s="107" t="s">
        <v>1051</v>
      </c>
      <c r="AB167" s="107">
        <v>1303007</v>
      </c>
      <c r="AC167" s="107"/>
      <c r="AD167" s="107"/>
    </row>
    <row r="168" spans="1:30" s="32" customFormat="1" ht="19.5" customHeight="1" x14ac:dyDescent="0.25">
      <c r="A168" s="31" t="str">
        <f>Controles!$B$2</f>
        <v>RS</v>
      </c>
      <c r="B168" s="31">
        <f>Controles!$C$2</f>
        <v>10</v>
      </c>
      <c r="C168" s="31" t="s">
        <v>5391</v>
      </c>
      <c r="D168" s="35"/>
      <c r="E168" s="35"/>
      <c r="F168" s="35"/>
      <c r="G168" s="35"/>
      <c r="H168" s="66"/>
      <c r="I168" s="66"/>
      <c r="J168" s="94">
        <f t="shared" si="28"/>
        <v>0</v>
      </c>
      <c r="K168" s="66"/>
      <c r="L168" s="66"/>
      <c r="M168" s="66"/>
      <c r="N168" s="94">
        <f t="shared" si="22"/>
        <v>0</v>
      </c>
      <c r="O168" s="66"/>
      <c r="P168" s="66"/>
      <c r="Q168" s="79">
        <f t="shared" si="29"/>
        <v>0</v>
      </c>
      <c r="R168" s="80">
        <f t="shared" si="23"/>
        <v>0</v>
      </c>
      <c r="S168" s="79">
        <f t="shared" si="24"/>
        <v>0</v>
      </c>
      <c r="T168" s="79">
        <f t="shared" si="25"/>
        <v>0</v>
      </c>
      <c r="U168" s="79">
        <f t="shared" si="26"/>
        <v>0</v>
      </c>
      <c r="V168" s="79">
        <f t="shared" si="27"/>
        <v>0</v>
      </c>
      <c r="W168" s="80">
        <f t="shared" si="30"/>
        <v>0</v>
      </c>
      <c r="X168" s="111" t="str">
        <f t="shared" si="32"/>
        <v>NÃO</v>
      </c>
      <c r="Y168" s="106">
        <f t="shared" si="31"/>
        <v>0</v>
      </c>
      <c r="Z168" s="107" t="s">
        <v>36</v>
      </c>
      <c r="AA168" s="107" t="s">
        <v>1072</v>
      </c>
      <c r="AB168" s="107">
        <v>1303106</v>
      </c>
      <c r="AC168" s="107"/>
      <c r="AD168" s="107"/>
    </row>
    <row r="169" spans="1:30" s="32" customFormat="1" ht="19.5" customHeight="1" x14ac:dyDescent="0.25">
      <c r="A169" s="31" t="str">
        <f>Controles!$B$2</f>
        <v>RS</v>
      </c>
      <c r="B169" s="31">
        <f>Controles!$C$2</f>
        <v>10</v>
      </c>
      <c r="C169" s="31" t="s">
        <v>5391</v>
      </c>
      <c r="D169" s="35"/>
      <c r="E169" s="35"/>
      <c r="F169" s="35"/>
      <c r="G169" s="35"/>
      <c r="H169" s="66"/>
      <c r="I169" s="66"/>
      <c r="J169" s="94">
        <f t="shared" si="28"/>
        <v>0</v>
      </c>
      <c r="K169" s="66"/>
      <c r="L169" s="66"/>
      <c r="M169" s="66"/>
      <c r="N169" s="94">
        <f t="shared" si="22"/>
        <v>0</v>
      </c>
      <c r="O169" s="66"/>
      <c r="P169" s="66"/>
      <c r="Q169" s="79">
        <f t="shared" si="29"/>
        <v>0</v>
      </c>
      <c r="R169" s="80">
        <f t="shared" si="23"/>
        <v>0</v>
      </c>
      <c r="S169" s="79">
        <f t="shared" si="24"/>
        <v>0</v>
      </c>
      <c r="T169" s="79">
        <f t="shared" si="25"/>
        <v>0</v>
      </c>
      <c r="U169" s="79">
        <f t="shared" si="26"/>
        <v>0</v>
      </c>
      <c r="V169" s="79">
        <f t="shared" si="27"/>
        <v>0</v>
      </c>
      <c r="W169" s="80">
        <f t="shared" si="30"/>
        <v>0</v>
      </c>
      <c r="X169" s="111" t="str">
        <f t="shared" si="32"/>
        <v>NÃO</v>
      </c>
      <c r="Y169" s="106">
        <f t="shared" si="31"/>
        <v>0</v>
      </c>
      <c r="Z169" s="107" t="s">
        <v>36</v>
      </c>
      <c r="AA169" s="107" t="s">
        <v>1094</v>
      </c>
      <c r="AB169" s="107">
        <v>1303205</v>
      </c>
      <c r="AC169" s="107"/>
      <c r="AD169" s="107"/>
    </row>
    <row r="170" spans="1:30" s="32" customFormat="1" ht="19.5" customHeight="1" x14ac:dyDescent="0.25">
      <c r="A170" s="31" t="str">
        <f>Controles!$B$2</f>
        <v>RS</v>
      </c>
      <c r="B170" s="31">
        <f>Controles!$C$2</f>
        <v>10</v>
      </c>
      <c r="C170" s="31" t="s">
        <v>5391</v>
      </c>
      <c r="D170" s="35"/>
      <c r="E170" s="35"/>
      <c r="F170" s="35"/>
      <c r="G170" s="35"/>
      <c r="H170" s="66"/>
      <c r="I170" s="66"/>
      <c r="J170" s="94">
        <f t="shared" si="28"/>
        <v>0</v>
      </c>
      <c r="K170" s="66"/>
      <c r="L170" s="66"/>
      <c r="M170" s="66"/>
      <c r="N170" s="94">
        <f t="shared" si="22"/>
        <v>0</v>
      </c>
      <c r="O170" s="66"/>
      <c r="P170" s="66"/>
      <c r="Q170" s="79">
        <f t="shared" si="29"/>
        <v>0</v>
      </c>
      <c r="R170" s="80">
        <f t="shared" si="23"/>
        <v>0</v>
      </c>
      <c r="S170" s="79">
        <f t="shared" si="24"/>
        <v>0</v>
      </c>
      <c r="T170" s="79">
        <f t="shared" si="25"/>
        <v>0</v>
      </c>
      <c r="U170" s="79">
        <f t="shared" si="26"/>
        <v>0</v>
      </c>
      <c r="V170" s="79">
        <f t="shared" si="27"/>
        <v>0</v>
      </c>
      <c r="W170" s="80">
        <f t="shared" si="30"/>
        <v>0</v>
      </c>
      <c r="X170" s="111" t="str">
        <f t="shared" si="32"/>
        <v>NÃO</v>
      </c>
      <c r="Y170" s="106">
        <f t="shared" si="31"/>
        <v>0</v>
      </c>
      <c r="Z170" s="107" t="s">
        <v>36</v>
      </c>
      <c r="AA170" s="107" t="s">
        <v>1117</v>
      </c>
      <c r="AB170" s="107">
        <v>1303304</v>
      </c>
      <c r="AC170" s="107"/>
      <c r="AD170" s="107"/>
    </row>
    <row r="171" spans="1:30" s="32" customFormat="1" ht="19.5" customHeight="1" x14ac:dyDescent="0.25">
      <c r="A171" s="31" t="str">
        <f>Controles!$B$2</f>
        <v>RS</v>
      </c>
      <c r="B171" s="31">
        <f>Controles!$C$2</f>
        <v>10</v>
      </c>
      <c r="C171" s="31" t="s">
        <v>5391</v>
      </c>
      <c r="D171" s="35"/>
      <c r="E171" s="35"/>
      <c r="F171" s="35"/>
      <c r="G171" s="35"/>
      <c r="H171" s="66"/>
      <c r="I171" s="66"/>
      <c r="J171" s="94">
        <f t="shared" si="28"/>
        <v>0</v>
      </c>
      <c r="K171" s="66"/>
      <c r="L171" s="66"/>
      <c r="M171" s="66"/>
      <c r="N171" s="94">
        <f t="shared" si="22"/>
        <v>0</v>
      </c>
      <c r="O171" s="66"/>
      <c r="P171" s="66"/>
      <c r="Q171" s="79">
        <f t="shared" si="29"/>
        <v>0</v>
      </c>
      <c r="R171" s="80">
        <f t="shared" si="23"/>
        <v>0</v>
      </c>
      <c r="S171" s="79">
        <f t="shared" si="24"/>
        <v>0</v>
      </c>
      <c r="T171" s="79">
        <f t="shared" si="25"/>
        <v>0</v>
      </c>
      <c r="U171" s="79">
        <f t="shared" si="26"/>
        <v>0</v>
      </c>
      <c r="V171" s="79">
        <f t="shared" si="27"/>
        <v>0</v>
      </c>
      <c r="W171" s="80">
        <f t="shared" si="30"/>
        <v>0</v>
      </c>
      <c r="X171" s="111" t="str">
        <f t="shared" si="32"/>
        <v>NÃO</v>
      </c>
      <c r="Y171" s="106">
        <f t="shared" si="31"/>
        <v>0</v>
      </c>
      <c r="Z171" s="107" t="s">
        <v>36</v>
      </c>
      <c r="AA171" s="107" t="s">
        <v>1140</v>
      </c>
      <c r="AB171" s="107">
        <v>1303403</v>
      </c>
      <c r="AC171" s="107"/>
      <c r="AD171" s="107"/>
    </row>
    <row r="172" spans="1:30" s="32" customFormat="1" ht="19.5" customHeight="1" x14ac:dyDescent="0.25">
      <c r="A172" s="31" t="str">
        <f>Controles!$B$2</f>
        <v>RS</v>
      </c>
      <c r="B172" s="31">
        <f>Controles!$C$2</f>
        <v>10</v>
      </c>
      <c r="C172" s="31" t="s">
        <v>5391</v>
      </c>
      <c r="D172" s="35"/>
      <c r="E172" s="35"/>
      <c r="F172" s="35"/>
      <c r="G172" s="35"/>
      <c r="H172" s="66"/>
      <c r="I172" s="66"/>
      <c r="J172" s="94">
        <f t="shared" si="28"/>
        <v>0</v>
      </c>
      <c r="K172" s="66"/>
      <c r="L172" s="66"/>
      <c r="M172" s="66"/>
      <c r="N172" s="94">
        <f t="shared" si="22"/>
        <v>0</v>
      </c>
      <c r="O172" s="66"/>
      <c r="P172" s="66"/>
      <c r="Q172" s="79">
        <f t="shared" si="29"/>
        <v>0</v>
      </c>
      <c r="R172" s="80">
        <f t="shared" si="23"/>
        <v>0</v>
      </c>
      <c r="S172" s="79">
        <f t="shared" si="24"/>
        <v>0</v>
      </c>
      <c r="T172" s="79">
        <f t="shared" si="25"/>
        <v>0</v>
      </c>
      <c r="U172" s="79">
        <f t="shared" si="26"/>
        <v>0</v>
      </c>
      <c r="V172" s="79">
        <f t="shared" si="27"/>
        <v>0</v>
      </c>
      <c r="W172" s="80">
        <f t="shared" si="30"/>
        <v>0</v>
      </c>
      <c r="X172" s="111" t="str">
        <f t="shared" si="32"/>
        <v>NÃO</v>
      </c>
      <c r="Y172" s="106">
        <f t="shared" si="31"/>
        <v>0</v>
      </c>
      <c r="Z172" s="107" t="s">
        <v>36</v>
      </c>
      <c r="AA172" s="107" t="s">
        <v>1163</v>
      </c>
      <c r="AB172" s="107">
        <v>1303502</v>
      </c>
      <c r="AC172" s="107"/>
      <c r="AD172" s="107"/>
    </row>
    <row r="173" spans="1:30" s="32" customFormat="1" ht="19.5" customHeight="1" x14ac:dyDescent="0.25">
      <c r="A173" s="31" t="str">
        <f>Controles!$B$2</f>
        <v>RS</v>
      </c>
      <c r="B173" s="31">
        <f>Controles!$C$2</f>
        <v>10</v>
      </c>
      <c r="C173" s="31" t="s">
        <v>5391</v>
      </c>
      <c r="D173" s="35"/>
      <c r="E173" s="35"/>
      <c r="F173" s="35"/>
      <c r="G173" s="35"/>
      <c r="H173" s="66"/>
      <c r="I173" s="66"/>
      <c r="J173" s="94">
        <f t="shared" si="28"/>
        <v>0</v>
      </c>
      <c r="K173" s="66"/>
      <c r="L173" s="66"/>
      <c r="M173" s="66"/>
      <c r="N173" s="94">
        <f t="shared" si="22"/>
        <v>0</v>
      </c>
      <c r="O173" s="66"/>
      <c r="P173" s="66"/>
      <c r="Q173" s="79">
        <f t="shared" si="29"/>
        <v>0</v>
      </c>
      <c r="R173" s="80">
        <f t="shared" si="23"/>
        <v>0</v>
      </c>
      <c r="S173" s="79">
        <f t="shared" si="24"/>
        <v>0</v>
      </c>
      <c r="T173" s="79">
        <f t="shared" si="25"/>
        <v>0</v>
      </c>
      <c r="U173" s="79">
        <f t="shared" si="26"/>
        <v>0</v>
      </c>
      <c r="V173" s="79">
        <f t="shared" si="27"/>
        <v>0</v>
      </c>
      <c r="W173" s="80">
        <f t="shared" si="30"/>
        <v>0</v>
      </c>
      <c r="X173" s="111" t="str">
        <f t="shared" si="32"/>
        <v>NÃO</v>
      </c>
      <c r="Y173" s="106">
        <f t="shared" si="31"/>
        <v>0</v>
      </c>
      <c r="Z173" s="107" t="s">
        <v>36</v>
      </c>
      <c r="AA173" s="107" t="s">
        <v>1186</v>
      </c>
      <c r="AB173" s="107">
        <v>1303536</v>
      </c>
      <c r="AC173" s="107"/>
      <c r="AD173" s="107"/>
    </row>
    <row r="174" spans="1:30" s="32" customFormat="1" ht="19.5" customHeight="1" x14ac:dyDescent="0.25">
      <c r="A174" s="31" t="str">
        <f>Controles!$B$2</f>
        <v>RS</v>
      </c>
      <c r="B174" s="31">
        <f>Controles!$C$2</f>
        <v>10</v>
      </c>
      <c r="C174" s="31" t="s">
        <v>5391</v>
      </c>
      <c r="D174" s="35"/>
      <c r="E174" s="35"/>
      <c r="F174" s="35"/>
      <c r="G174" s="35"/>
      <c r="H174" s="66"/>
      <c r="I174" s="66"/>
      <c r="J174" s="94">
        <f t="shared" si="28"/>
        <v>0</v>
      </c>
      <c r="K174" s="66"/>
      <c r="L174" s="66"/>
      <c r="M174" s="66"/>
      <c r="N174" s="94">
        <f t="shared" si="22"/>
        <v>0</v>
      </c>
      <c r="O174" s="66"/>
      <c r="P174" s="66"/>
      <c r="Q174" s="79">
        <f t="shared" si="29"/>
        <v>0</v>
      </c>
      <c r="R174" s="80">
        <f t="shared" si="23"/>
        <v>0</v>
      </c>
      <c r="S174" s="79">
        <f t="shared" si="24"/>
        <v>0</v>
      </c>
      <c r="T174" s="79">
        <f t="shared" si="25"/>
        <v>0</v>
      </c>
      <c r="U174" s="79">
        <f t="shared" si="26"/>
        <v>0</v>
      </c>
      <c r="V174" s="79">
        <f t="shared" si="27"/>
        <v>0</v>
      </c>
      <c r="W174" s="80">
        <f t="shared" si="30"/>
        <v>0</v>
      </c>
      <c r="X174" s="111" t="str">
        <f t="shared" si="32"/>
        <v>NÃO</v>
      </c>
      <c r="Y174" s="106">
        <f t="shared" si="31"/>
        <v>0</v>
      </c>
      <c r="Z174" s="107" t="s">
        <v>36</v>
      </c>
      <c r="AA174" s="107" t="s">
        <v>1208</v>
      </c>
      <c r="AB174" s="107">
        <v>1303569</v>
      </c>
      <c r="AC174" s="107"/>
      <c r="AD174" s="107"/>
    </row>
    <row r="175" spans="1:30" s="32" customFormat="1" ht="19.5" customHeight="1" x14ac:dyDescent="0.25">
      <c r="A175" s="31" t="str">
        <f>Controles!$B$2</f>
        <v>RS</v>
      </c>
      <c r="B175" s="31">
        <f>Controles!$C$2</f>
        <v>10</v>
      </c>
      <c r="C175" s="31" t="s">
        <v>5391</v>
      </c>
      <c r="D175" s="35"/>
      <c r="E175" s="35"/>
      <c r="F175" s="35"/>
      <c r="G175" s="35"/>
      <c r="H175" s="66"/>
      <c r="I175" s="66"/>
      <c r="J175" s="94">
        <f t="shared" si="28"/>
        <v>0</v>
      </c>
      <c r="K175" s="66"/>
      <c r="L175" s="66"/>
      <c r="M175" s="66"/>
      <c r="N175" s="94">
        <f t="shared" si="22"/>
        <v>0</v>
      </c>
      <c r="O175" s="66"/>
      <c r="P175" s="66"/>
      <c r="Q175" s="79">
        <f t="shared" si="29"/>
        <v>0</v>
      </c>
      <c r="R175" s="80">
        <f t="shared" si="23"/>
        <v>0</v>
      </c>
      <c r="S175" s="79">
        <f t="shared" si="24"/>
        <v>0</v>
      </c>
      <c r="T175" s="79">
        <f t="shared" si="25"/>
        <v>0</v>
      </c>
      <c r="U175" s="79">
        <f t="shared" si="26"/>
        <v>0</v>
      </c>
      <c r="V175" s="79">
        <f t="shared" si="27"/>
        <v>0</v>
      </c>
      <c r="W175" s="80">
        <f t="shared" si="30"/>
        <v>0</v>
      </c>
      <c r="X175" s="111" t="str">
        <f t="shared" si="32"/>
        <v>NÃO</v>
      </c>
      <c r="Y175" s="106">
        <f t="shared" si="31"/>
        <v>0</v>
      </c>
      <c r="Z175" s="107" t="s">
        <v>36</v>
      </c>
      <c r="AA175" s="107" t="s">
        <v>1230</v>
      </c>
      <c r="AB175" s="107">
        <v>1303601</v>
      </c>
      <c r="AC175" s="107"/>
      <c r="AD175" s="107"/>
    </row>
    <row r="176" spans="1:30" s="32" customFormat="1" ht="19.5" customHeight="1" x14ac:dyDescent="0.25">
      <c r="A176" s="31" t="str">
        <f>Controles!$B$2</f>
        <v>RS</v>
      </c>
      <c r="B176" s="31">
        <f>Controles!$C$2</f>
        <v>10</v>
      </c>
      <c r="C176" s="31" t="s">
        <v>5391</v>
      </c>
      <c r="D176" s="35"/>
      <c r="E176" s="35"/>
      <c r="F176" s="35"/>
      <c r="G176" s="35"/>
      <c r="H176" s="66"/>
      <c r="I176" s="66"/>
      <c r="J176" s="94">
        <f t="shared" si="28"/>
        <v>0</v>
      </c>
      <c r="K176" s="66"/>
      <c r="L176" s="66"/>
      <c r="M176" s="66"/>
      <c r="N176" s="94">
        <f t="shared" si="22"/>
        <v>0</v>
      </c>
      <c r="O176" s="66"/>
      <c r="P176" s="66"/>
      <c r="Q176" s="79">
        <f t="shared" si="29"/>
        <v>0</v>
      </c>
      <c r="R176" s="80">
        <f t="shared" si="23"/>
        <v>0</v>
      </c>
      <c r="S176" s="79">
        <f t="shared" si="24"/>
        <v>0</v>
      </c>
      <c r="T176" s="79">
        <f t="shared" si="25"/>
        <v>0</v>
      </c>
      <c r="U176" s="79">
        <f t="shared" si="26"/>
        <v>0</v>
      </c>
      <c r="V176" s="79">
        <f t="shared" si="27"/>
        <v>0</v>
      </c>
      <c r="W176" s="80">
        <f t="shared" si="30"/>
        <v>0</v>
      </c>
      <c r="X176" s="111" t="str">
        <f t="shared" si="32"/>
        <v>NÃO</v>
      </c>
      <c r="Y176" s="106">
        <f t="shared" si="31"/>
        <v>0</v>
      </c>
      <c r="Z176" s="107" t="s">
        <v>36</v>
      </c>
      <c r="AA176" s="107" t="s">
        <v>1252</v>
      </c>
      <c r="AB176" s="107">
        <v>1303700</v>
      </c>
      <c r="AC176" s="107"/>
      <c r="AD176" s="107"/>
    </row>
    <row r="177" spans="1:30" s="32" customFormat="1" ht="19.5" customHeight="1" x14ac:dyDescent="0.25">
      <c r="A177" s="31" t="str">
        <f>Controles!$B$2</f>
        <v>RS</v>
      </c>
      <c r="B177" s="31">
        <f>Controles!$C$2</f>
        <v>10</v>
      </c>
      <c r="C177" s="31" t="s">
        <v>5391</v>
      </c>
      <c r="D177" s="35"/>
      <c r="E177" s="35"/>
      <c r="F177" s="35"/>
      <c r="G177" s="35"/>
      <c r="H177" s="66"/>
      <c r="I177" s="66"/>
      <c r="J177" s="94">
        <f t="shared" si="28"/>
        <v>0</v>
      </c>
      <c r="K177" s="66"/>
      <c r="L177" s="66"/>
      <c r="M177" s="66"/>
      <c r="N177" s="94">
        <f t="shared" si="22"/>
        <v>0</v>
      </c>
      <c r="O177" s="66"/>
      <c r="P177" s="66"/>
      <c r="Q177" s="79">
        <f t="shared" si="29"/>
        <v>0</v>
      </c>
      <c r="R177" s="80">
        <f t="shared" si="23"/>
        <v>0</v>
      </c>
      <c r="S177" s="79">
        <f t="shared" si="24"/>
        <v>0</v>
      </c>
      <c r="T177" s="79">
        <f t="shared" si="25"/>
        <v>0</v>
      </c>
      <c r="U177" s="79">
        <f t="shared" si="26"/>
        <v>0</v>
      </c>
      <c r="V177" s="79">
        <f t="shared" si="27"/>
        <v>0</v>
      </c>
      <c r="W177" s="80">
        <f t="shared" si="30"/>
        <v>0</v>
      </c>
      <c r="X177" s="111" t="str">
        <f t="shared" si="32"/>
        <v>NÃO</v>
      </c>
      <c r="Y177" s="106">
        <f t="shared" si="31"/>
        <v>0</v>
      </c>
      <c r="Z177" s="107" t="s">
        <v>36</v>
      </c>
      <c r="AA177" s="107" t="s">
        <v>1275</v>
      </c>
      <c r="AB177" s="107">
        <v>1303809</v>
      </c>
      <c r="AC177" s="107"/>
      <c r="AD177" s="107"/>
    </row>
    <row r="178" spans="1:30" s="32" customFormat="1" ht="19.5" customHeight="1" x14ac:dyDescent="0.25">
      <c r="A178" s="31" t="str">
        <f>Controles!$B$2</f>
        <v>RS</v>
      </c>
      <c r="B178" s="31">
        <f>Controles!$C$2</f>
        <v>10</v>
      </c>
      <c r="C178" s="31" t="s">
        <v>5391</v>
      </c>
      <c r="D178" s="35"/>
      <c r="E178" s="35"/>
      <c r="F178" s="35"/>
      <c r="G178" s="35"/>
      <c r="H178" s="66"/>
      <c r="I178" s="66"/>
      <c r="J178" s="94">
        <f t="shared" si="28"/>
        <v>0</v>
      </c>
      <c r="K178" s="66"/>
      <c r="L178" s="66"/>
      <c r="M178" s="66"/>
      <c r="N178" s="94">
        <f t="shared" si="22"/>
        <v>0</v>
      </c>
      <c r="O178" s="66"/>
      <c r="P178" s="66"/>
      <c r="Q178" s="79">
        <f t="shared" si="29"/>
        <v>0</v>
      </c>
      <c r="R178" s="80">
        <f t="shared" si="23"/>
        <v>0</v>
      </c>
      <c r="S178" s="79">
        <f t="shared" si="24"/>
        <v>0</v>
      </c>
      <c r="T178" s="79">
        <f t="shared" si="25"/>
        <v>0</v>
      </c>
      <c r="U178" s="79">
        <f t="shared" si="26"/>
        <v>0</v>
      </c>
      <c r="V178" s="79">
        <f t="shared" si="27"/>
        <v>0</v>
      </c>
      <c r="W178" s="80">
        <f t="shared" si="30"/>
        <v>0</v>
      </c>
      <c r="X178" s="111" t="str">
        <f t="shared" si="32"/>
        <v>NÃO</v>
      </c>
      <c r="Y178" s="106">
        <f t="shared" si="31"/>
        <v>0</v>
      </c>
      <c r="Z178" s="107" t="s">
        <v>36</v>
      </c>
      <c r="AA178" s="107" t="s">
        <v>1296</v>
      </c>
      <c r="AB178" s="107">
        <v>1303908</v>
      </c>
      <c r="AC178" s="107"/>
      <c r="AD178" s="107"/>
    </row>
    <row r="179" spans="1:30" s="32" customFormat="1" ht="19.5" customHeight="1" x14ac:dyDescent="0.25">
      <c r="A179" s="31" t="str">
        <f>Controles!$B$2</f>
        <v>RS</v>
      </c>
      <c r="B179" s="31">
        <f>Controles!$C$2</f>
        <v>10</v>
      </c>
      <c r="C179" s="31" t="s">
        <v>5391</v>
      </c>
      <c r="D179" s="35"/>
      <c r="E179" s="35"/>
      <c r="F179" s="35"/>
      <c r="G179" s="35"/>
      <c r="H179" s="66"/>
      <c r="I179" s="66"/>
      <c r="J179" s="94">
        <f t="shared" si="28"/>
        <v>0</v>
      </c>
      <c r="K179" s="66"/>
      <c r="L179" s="66"/>
      <c r="M179" s="66"/>
      <c r="N179" s="94">
        <f t="shared" si="22"/>
        <v>0</v>
      </c>
      <c r="O179" s="66"/>
      <c r="P179" s="66"/>
      <c r="Q179" s="79">
        <f t="shared" si="29"/>
        <v>0</v>
      </c>
      <c r="R179" s="80">
        <f t="shared" si="23"/>
        <v>0</v>
      </c>
      <c r="S179" s="79">
        <f t="shared" si="24"/>
        <v>0</v>
      </c>
      <c r="T179" s="79">
        <f t="shared" si="25"/>
        <v>0</v>
      </c>
      <c r="U179" s="79">
        <f t="shared" si="26"/>
        <v>0</v>
      </c>
      <c r="V179" s="79">
        <f t="shared" si="27"/>
        <v>0</v>
      </c>
      <c r="W179" s="80">
        <f t="shared" si="30"/>
        <v>0</v>
      </c>
      <c r="X179" s="111" t="str">
        <f t="shared" si="32"/>
        <v>NÃO</v>
      </c>
      <c r="Y179" s="106">
        <f t="shared" si="31"/>
        <v>0</v>
      </c>
      <c r="Z179" s="107" t="s">
        <v>36</v>
      </c>
      <c r="AA179" s="107" t="s">
        <v>1318</v>
      </c>
      <c r="AB179" s="107">
        <v>1303957</v>
      </c>
      <c r="AC179" s="107"/>
      <c r="AD179" s="107"/>
    </row>
    <row r="180" spans="1:30" s="32" customFormat="1" ht="19.5" customHeight="1" x14ac:dyDescent="0.25">
      <c r="A180" s="31" t="str">
        <f>Controles!$B$2</f>
        <v>RS</v>
      </c>
      <c r="B180" s="31">
        <f>Controles!$C$2</f>
        <v>10</v>
      </c>
      <c r="C180" s="31" t="s">
        <v>5391</v>
      </c>
      <c r="D180" s="35"/>
      <c r="E180" s="35"/>
      <c r="F180" s="35"/>
      <c r="G180" s="35"/>
      <c r="H180" s="66"/>
      <c r="I180" s="66"/>
      <c r="J180" s="94">
        <f t="shared" si="28"/>
        <v>0</v>
      </c>
      <c r="K180" s="66"/>
      <c r="L180" s="66"/>
      <c r="M180" s="66"/>
      <c r="N180" s="94">
        <f t="shared" si="22"/>
        <v>0</v>
      </c>
      <c r="O180" s="66"/>
      <c r="P180" s="66"/>
      <c r="Q180" s="79">
        <f t="shared" si="29"/>
        <v>0</v>
      </c>
      <c r="R180" s="80">
        <f t="shared" si="23"/>
        <v>0</v>
      </c>
      <c r="S180" s="79">
        <f t="shared" si="24"/>
        <v>0</v>
      </c>
      <c r="T180" s="79">
        <f t="shared" si="25"/>
        <v>0</v>
      </c>
      <c r="U180" s="79">
        <f t="shared" si="26"/>
        <v>0</v>
      </c>
      <c r="V180" s="79">
        <f t="shared" si="27"/>
        <v>0</v>
      </c>
      <c r="W180" s="80">
        <f t="shared" si="30"/>
        <v>0</v>
      </c>
      <c r="X180" s="111" t="str">
        <f t="shared" si="32"/>
        <v>NÃO</v>
      </c>
      <c r="Y180" s="106">
        <f t="shared" si="31"/>
        <v>0</v>
      </c>
      <c r="Z180" s="107" t="s">
        <v>36</v>
      </c>
      <c r="AA180" s="107" t="s">
        <v>1340</v>
      </c>
      <c r="AB180" s="107">
        <v>1304005</v>
      </c>
      <c r="AC180" s="107"/>
      <c r="AD180" s="107"/>
    </row>
    <row r="181" spans="1:30" s="32" customFormat="1" ht="19.5" customHeight="1" x14ac:dyDescent="0.25">
      <c r="A181" s="31" t="str">
        <f>Controles!$B$2</f>
        <v>RS</v>
      </c>
      <c r="B181" s="31">
        <f>Controles!$C$2</f>
        <v>10</v>
      </c>
      <c r="C181" s="31" t="s">
        <v>5391</v>
      </c>
      <c r="D181" s="35"/>
      <c r="E181" s="35"/>
      <c r="F181" s="35"/>
      <c r="G181" s="35"/>
      <c r="H181" s="66"/>
      <c r="I181" s="66"/>
      <c r="J181" s="94">
        <f t="shared" si="28"/>
        <v>0</v>
      </c>
      <c r="K181" s="66"/>
      <c r="L181" s="66"/>
      <c r="M181" s="66"/>
      <c r="N181" s="94">
        <f t="shared" si="22"/>
        <v>0</v>
      </c>
      <c r="O181" s="66"/>
      <c r="P181" s="66"/>
      <c r="Q181" s="79">
        <f t="shared" si="29"/>
        <v>0</v>
      </c>
      <c r="R181" s="80">
        <f t="shared" si="23"/>
        <v>0</v>
      </c>
      <c r="S181" s="79">
        <f t="shared" si="24"/>
        <v>0</v>
      </c>
      <c r="T181" s="79">
        <f t="shared" si="25"/>
        <v>0</v>
      </c>
      <c r="U181" s="79">
        <f t="shared" si="26"/>
        <v>0</v>
      </c>
      <c r="V181" s="79">
        <f t="shared" si="27"/>
        <v>0</v>
      </c>
      <c r="W181" s="80">
        <f t="shared" si="30"/>
        <v>0</v>
      </c>
      <c r="X181" s="111" t="str">
        <f t="shared" si="32"/>
        <v>NÃO</v>
      </c>
      <c r="Y181" s="106">
        <f t="shared" si="31"/>
        <v>0</v>
      </c>
      <c r="Z181" s="107" t="s">
        <v>36</v>
      </c>
      <c r="AA181" s="107" t="s">
        <v>1361</v>
      </c>
      <c r="AB181" s="107">
        <v>1304062</v>
      </c>
      <c r="AC181" s="107"/>
      <c r="AD181" s="107"/>
    </row>
    <row r="182" spans="1:30" s="32" customFormat="1" ht="19.5" customHeight="1" x14ac:dyDescent="0.25">
      <c r="A182" s="31" t="str">
        <f>Controles!$B$2</f>
        <v>RS</v>
      </c>
      <c r="B182" s="31">
        <f>Controles!$C$2</f>
        <v>10</v>
      </c>
      <c r="C182" s="31" t="s">
        <v>5391</v>
      </c>
      <c r="D182" s="35"/>
      <c r="E182" s="35"/>
      <c r="F182" s="35"/>
      <c r="G182" s="35"/>
      <c r="H182" s="66"/>
      <c r="I182" s="66"/>
      <c r="J182" s="94">
        <f t="shared" si="28"/>
        <v>0</v>
      </c>
      <c r="K182" s="66"/>
      <c r="L182" s="66"/>
      <c r="M182" s="66"/>
      <c r="N182" s="94">
        <f t="shared" si="22"/>
        <v>0</v>
      </c>
      <c r="O182" s="66"/>
      <c r="P182" s="66"/>
      <c r="Q182" s="79">
        <f t="shared" si="29"/>
        <v>0</v>
      </c>
      <c r="R182" s="80">
        <f t="shared" si="23"/>
        <v>0</v>
      </c>
      <c r="S182" s="79">
        <f t="shared" si="24"/>
        <v>0</v>
      </c>
      <c r="T182" s="79">
        <f t="shared" si="25"/>
        <v>0</v>
      </c>
      <c r="U182" s="79">
        <f t="shared" si="26"/>
        <v>0</v>
      </c>
      <c r="V182" s="79">
        <f t="shared" si="27"/>
        <v>0</v>
      </c>
      <c r="W182" s="80">
        <f t="shared" si="30"/>
        <v>0</v>
      </c>
      <c r="X182" s="111" t="str">
        <f t="shared" si="32"/>
        <v>NÃO</v>
      </c>
      <c r="Y182" s="106">
        <f t="shared" si="31"/>
        <v>0</v>
      </c>
      <c r="Z182" s="107" t="s">
        <v>36</v>
      </c>
      <c r="AA182" s="107" t="s">
        <v>1383</v>
      </c>
      <c r="AB182" s="107">
        <v>1304104</v>
      </c>
      <c r="AC182" s="107"/>
      <c r="AD182" s="107"/>
    </row>
    <row r="183" spans="1:30" s="32" customFormat="1" ht="19.5" customHeight="1" x14ac:dyDescent="0.25">
      <c r="A183" s="31" t="str">
        <f>Controles!$B$2</f>
        <v>RS</v>
      </c>
      <c r="B183" s="31">
        <f>Controles!$C$2</f>
        <v>10</v>
      </c>
      <c r="C183" s="31" t="s">
        <v>5391</v>
      </c>
      <c r="D183" s="35"/>
      <c r="E183" s="35"/>
      <c r="F183" s="35"/>
      <c r="G183" s="35"/>
      <c r="H183" s="66"/>
      <c r="I183" s="66"/>
      <c r="J183" s="94">
        <f t="shared" si="28"/>
        <v>0</v>
      </c>
      <c r="K183" s="66"/>
      <c r="L183" s="66"/>
      <c r="M183" s="66"/>
      <c r="N183" s="94">
        <f t="shared" si="22"/>
        <v>0</v>
      </c>
      <c r="O183" s="66"/>
      <c r="P183" s="66"/>
      <c r="Q183" s="79">
        <f t="shared" si="29"/>
        <v>0</v>
      </c>
      <c r="R183" s="80">
        <f t="shared" si="23"/>
        <v>0</v>
      </c>
      <c r="S183" s="79">
        <f t="shared" si="24"/>
        <v>0</v>
      </c>
      <c r="T183" s="79">
        <f t="shared" si="25"/>
        <v>0</v>
      </c>
      <c r="U183" s="79">
        <f t="shared" si="26"/>
        <v>0</v>
      </c>
      <c r="V183" s="79">
        <f t="shared" si="27"/>
        <v>0</v>
      </c>
      <c r="W183" s="80">
        <f t="shared" si="30"/>
        <v>0</v>
      </c>
      <c r="X183" s="111" t="str">
        <f t="shared" si="32"/>
        <v>NÃO</v>
      </c>
      <c r="Y183" s="106">
        <f t="shared" si="31"/>
        <v>0</v>
      </c>
      <c r="Z183" s="107" t="s">
        <v>36</v>
      </c>
      <c r="AA183" s="107" t="s">
        <v>1405</v>
      </c>
      <c r="AB183" s="107">
        <v>1304203</v>
      </c>
      <c r="AC183" s="107"/>
      <c r="AD183" s="107"/>
    </row>
    <row r="184" spans="1:30" s="32" customFormat="1" ht="19.5" customHeight="1" x14ac:dyDescent="0.25">
      <c r="A184" s="31" t="str">
        <f>Controles!$B$2</f>
        <v>RS</v>
      </c>
      <c r="B184" s="31">
        <f>Controles!$C$2</f>
        <v>10</v>
      </c>
      <c r="C184" s="31" t="s">
        <v>5391</v>
      </c>
      <c r="D184" s="35"/>
      <c r="E184" s="35"/>
      <c r="F184" s="35"/>
      <c r="G184" s="35"/>
      <c r="H184" s="66"/>
      <c r="I184" s="66"/>
      <c r="J184" s="94">
        <f t="shared" si="28"/>
        <v>0</v>
      </c>
      <c r="K184" s="66"/>
      <c r="L184" s="66"/>
      <c r="M184" s="66"/>
      <c r="N184" s="94">
        <f t="shared" si="22"/>
        <v>0</v>
      </c>
      <c r="O184" s="66"/>
      <c r="P184" s="66"/>
      <c r="Q184" s="79">
        <f t="shared" si="29"/>
        <v>0</v>
      </c>
      <c r="R184" s="80">
        <f t="shared" si="23"/>
        <v>0</v>
      </c>
      <c r="S184" s="79">
        <f t="shared" si="24"/>
        <v>0</v>
      </c>
      <c r="T184" s="79">
        <f t="shared" si="25"/>
        <v>0</v>
      </c>
      <c r="U184" s="79">
        <f t="shared" si="26"/>
        <v>0</v>
      </c>
      <c r="V184" s="79">
        <f t="shared" si="27"/>
        <v>0</v>
      </c>
      <c r="W184" s="80">
        <f t="shared" si="30"/>
        <v>0</v>
      </c>
      <c r="X184" s="111" t="str">
        <f t="shared" si="32"/>
        <v>NÃO</v>
      </c>
      <c r="Y184" s="106">
        <f t="shared" si="31"/>
        <v>0</v>
      </c>
      <c r="Z184" s="107" t="s">
        <v>36</v>
      </c>
      <c r="AA184" s="107" t="s">
        <v>1427</v>
      </c>
      <c r="AB184" s="107">
        <v>1304237</v>
      </c>
      <c r="AC184" s="107"/>
      <c r="AD184" s="107"/>
    </row>
    <row r="185" spans="1:30" s="32" customFormat="1" ht="19.5" customHeight="1" x14ac:dyDescent="0.25">
      <c r="A185" s="31" t="str">
        <f>Controles!$B$2</f>
        <v>RS</v>
      </c>
      <c r="B185" s="31">
        <f>Controles!$C$2</f>
        <v>10</v>
      </c>
      <c r="C185" s="31" t="s">
        <v>5391</v>
      </c>
      <c r="D185" s="35"/>
      <c r="E185" s="35"/>
      <c r="F185" s="35"/>
      <c r="G185" s="35"/>
      <c r="H185" s="66"/>
      <c r="I185" s="66"/>
      <c r="J185" s="94">
        <f t="shared" si="28"/>
        <v>0</v>
      </c>
      <c r="K185" s="66"/>
      <c r="L185" s="66"/>
      <c r="M185" s="66"/>
      <c r="N185" s="94">
        <f t="shared" si="22"/>
        <v>0</v>
      </c>
      <c r="O185" s="66"/>
      <c r="P185" s="66"/>
      <c r="Q185" s="79">
        <f t="shared" si="29"/>
        <v>0</v>
      </c>
      <c r="R185" s="80">
        <f t="shared" si="23"/>
        <v>0</v>
      </c>
      <c r="S185" s="79">
        <f t="shared" si="24"/>
        <v>0</v>
      </c>
      <c r="T185" s="79">
        <f t="shared" si="25"/>
        <v>0</v>
      </c>
      <c r="U185" s="79">
        <f t="shared" si="26"/>
        <v>0</v>
      </c>
      <c r="V185" s="79">
        <f t="shared" si="27"/>
        <v>0</v>
      </c>
      <c r="W185" s="80">
        <f t="shared" si="30"/>
        <v>0</v>
      </c>
      <c r="X185" s="111" t="str">
        <f t="shared" si="32"/>
        <v>NÃO</v>
      </c>
      <c r="Y185" s="106">
        <f t="shared" si="31"/>
        <v>0</v>
      </c>
      <c r="Z185" s="107" t="s">
        <v>36</v>
      </c>
      <c r="AA185" s="107" t="s">
        <v>1448</v>
      </c>
      <c r="AB185" s="107">
        <v>1304260</v>
      </c>
      <c r="AC185" s="107"/>
      <c r="AD185" s="107"/>
    </row>
    <row r="186" spans="1:30" s="32" customFormat="1" ht="19.5" customHeight="1" x14ac:dyDescent="0.25">
      <c r="A186" s="31" t="str">
        <f>Controles!$B$2</f>
        <v>RS</v>
      </c>
      <c r="B186" s="31">
        <f>Controles!$C$2</f>
        <v>10</v>
      </c>
      <c r="C186" s="31" t="s">
        <v>5391</v>
      </c>
      <c r="D186" s="35"/>
      <c r="E186" s="35"/>
      <c r="F186" s="35"/>
      <c r="G186" s="35"/>
      <c r="H186" s="66"/>
      <c r="I186" s="66"/>
      <c r="J186" s="94">
        <f t="shared" si="28"/>
        <v>0</v>
      </c>
      <c r="K186" s="66"/>
      <c r="L186" s="66"/>
      <c r="M186" s="66"/>
      <c r="N186" s="94">
        <f t="shared" si="22"/>
        <v>0</v>
      </c>
      <c r="O186" s="66"/>
      <c r="P186" s="66"/>
      <c r="Q186" s="79">
        <f t="shared" si="29"/>
        <v>0</v>
      </c>
      <c r="R186" s="80">
        <f t="shared" si="23"/>
        <v>0</v>
      </c>
      <c r="S186" s="79">
        <f t="shared" si="24"/>
        <v>0</v>
      </c>
      <c r="T186" s="79">
        <f t="shared" si="25"/>
        <v>0</v>
      </c>
      <c r="U186" s="79">
        <f t="shared" si="26"/>
        <v>0</v>
      </c>
      <c r="V186" s="79">
        <f t="shared" si="27"/>
        <v>0</v>
      </c>
      <c r="W186" s="80">
        <f t="shared" si="30"/>
        <v>0</v>
      </c>
      <c r="X186" s="111" t="str">
        <f t="shared" si="32"/>
        <v>NÃO</v>
      </c>
      <c r="Y186" s="106">
        <f t="shared" si="31"/>
        <v>0</v>
      </c>
      <c r="Z186" s="107" t="s">
        <v>36</v>
      </c>
      <c r="AA186" s="107" t="s">
        <v>1468</v>
      </c>
      <c r="AB186" s="107">
        <v>1304302</v>
      </c>
      <c r="AC186" s="107"/>
      <c r="AD186" s="107"/>
    </row>
    <row r="187" spans="1:30" s="32" customFormat="1" ht="19.5" customHeight="1" x14ac:dyDescent="0.25">
      <c r="A187" s="31" t="str">
        <f>Controles!$B$2</f>
        <v>RS</v>
      </c>
      <c r="B187" s="31">
        <f>Controles!$C$2</f>
        <v>10</v>
      </c>
      <c r="C187" s="31" t="s">
        <v>5391</v>
      </c>
      <c r="D187" s="35"/>
      <c r="E187" s="35"/>
      <c r="F187" s="35"/>
      <c r="G187" s="35"/>
      <c r="H187" s="66"/>
      <c r="I187" s="66"/>
      <c r="J187" s="94">
        <f t="shared" si="28"/>
        <v>0</v>
      </c>
      <c r="K187" s="66"/>
      <c r="L187" s="66"/>
      <c r="M187" s="66"/>
      <c r="N187" s="94">
        <f t="shared" si="22"/>
        <v>0</v>
      </c>
      <c r="O187" s="66"/>
      <c r="P187" s="66"/>
      <c r="Q187" s="79">
        <f t="shared" si="29"/>
        <v>0</v>
      </c>
      <c r="R187" s="80">
        <f t="shared" si="23"/>
        <v>0</v>
      </c>
      <c r="S187" s="79">
        <f t="shared" si="24"/>
        <v>0</v>
      </c>
      <c r="T187" s="79">
        <f t="shared" si="25"/>
        <v>0</v>
      </c>
      <c r="U187" s="79">
        <f t="shared" si="26"/>
        <v>0</v>
      </c>
      <c r="V187" s="79">
        <f t="shared" si="27"/>
        <v>0</v>
      </c>
      <c r="W187" s="80">
        <f t="shared" si="30"/>
        <v>0</v>
      </c>
      <c r="X187" s="111" t="str">
        <f t="shared" si="32"/>
        <v>NÃO</v>
      </c>
      <c r="Y187" s="106">
        <f t="shared" si="31"/>
        <v>0</v>
      </c>
      <c r="Z187" s="107" t="s">
        <v>36</v>
      </c>
      <c r="AA187" s="107" t="s">
        <v>1490</v>
      </c>
      <c r="AB187" s="107">
        <v>1304401</v>
      </c>
      <c r="AC187" s="107"/>
      <c r="AD187" s="107"/>
    </row>
    <row r="188" spans="1:30" s="32" customFormat="1" ht="19.5" customHeight="1" x14ac:dyDescent="0.25">
      <c r="A188" s="31" t="str">
        <f>Controles!$B$2</f>
        <v>RS</v>
      </c>
      <c r="B188" s="31">
        <f>Controles!$C$2</f>
        <v>10</v>
      </c>
      <c r="C188" s="31" t="s">
        <v>5391</v>
      </c>
      <c r="D188" s="35"/>
      <c r="E188" s="35"/>
      <c r="F188" s="35"/>
      <c r="G188" s="35"/>
      <c r="H188" s="66"/>
      <c r="I188" s="66"/>
      <c r="J188" s="94">
        <f t="shared" si="28"/>
        <v>0</v>
      </c>
      <c r="K188" s="66"/>
      <c r="L188" s="66"/>
      <c r="M188" s="66"/>
      <c r="N188" s="94">
        <f t="shared" si="22"/>
        <v>0</v>
      </c>
      <c r="O188" s="66"/>
      <c r="P188" s="66"/>
      <c r="Q188" s="79">
        <f t="shared" si="29"/>
        <v>0</v>
      </c>
      <c r="R188" s="80">
        <f t="shared" si="23"/>
        <v>0</v>
      </c>
      <c r="S188" s="79">
        <f t="shared" si="24"/>
        <v>0</v>
      </c>
      <c r="T188" s="79">
        <f t="shared" si="25"/>
        <v>0</v>
      </c>
      <c r="U188" s="79">
        <f t="shared" si="26"/>
        <v>0</v>
      </c>
      <c r="V188" s="79">
        <f t="shared" si="27"/>
        <v>0</v>
      </c>
      <c r="W188" s="80">
        <f t="shared" si="30"/>
        <v>0</v>
      </c>
      <c r="X188" s="111" t="str">
        <f t="shared" si="32"/>
        <v>NÃO</v>
      </c>
      <c r="Y188" s="106">
        <f t="shared" si="31"/>
        <v>0</v>
      </c>
      <c r="Z188" s="107" t="s">
        <v>38</v>
      </c>
      <c r="AA188" s="107" t="s">
        <v>93</v>
      </c>
      <c r="AB188" s="107">
        <v>1600105</v>
      </c>
      <c r="AC188" s="107"/>
      <c r="AD188" s="107"/>
    </row>
    <row r="189" spans="1:30" s="32" customFormat="1" ht="19.5" customHeight="1" x14ac:dyDescent="0.25">
      <c r="A189" s="31" t="str">
        <f>Controles!$B$2</f>
        <v>RS</v>
      </c>
      <c r="B189" s="31">
        <f>Controles!$C$2</f>
        <v>10</v>
      </c>
      <c r="C189" s="31" t="s">
        <v>5391</v>
      </c>
      <c r="D189" s="35"/>
      <c r="E189" s="35"/>
      <c r="F189" s="35"/>
      <c r="G189" s="35"/>
      <c r="H189" s="66"/>
      <c r="I189" s="66"/>
      <c r="J189" s="94">
        <f t="shared" si="28"/>
        <v>0</v>
      </c>
      <c r="K189" s="66"/>
      <c r="L189" s="66"/>
      <c r="M189" s="66"/>
      <c r="N189" s="94">
        <f t="shared" si="22"/>
        <v>0</v>
      </c>
      <c r="O189" s="66"/>
      <c r="P189" s="66"/>
      <c r="Q189" s="79">
        <f t="shared" si="29"/>
        <v>0</v>
      </c>
      <c r="R189" s="80">
        <f t="shared" si="23"/>
        <v>0</v>
      </c>
      <c r="S189" s="79">
        <f t="shared" si="24"/>
        <v>0</v>
      </c>
      <c r="T189" s="79">
        <f t="shared" si="25"/>
        <v>0</v>
      </c>
      <c r="U189" s="79">
        <f t="shared" si="26"/>
        <v>0</v>
      </c>
      <c r="V189" s="79">
        <f t="shared" si="27"/>
        <v>0</v>
      </c>
      <c r="W189" s="80">
        <f t="shared" si="30"/>
        <v>0</v>
      </c>
      <c r="X189" s="111" t="str">
        <f t="shared" si="32"/>
        <v>NÃO</v>
      </c>
      <c r="Y189" s="106">
        <f t="shared" si="31"/>
        <v>0</v>
      </c>
      <c r="Z189" s="107" t="s">
        <v>38</v>
      </c>
      <c r="AA189" s="107" t="s">
        <v>119</v>
      </c>
      <c r="AB189" s="107">
        <v>1600204</v>
      </c>
      <c r="AC189" s="107"/>
      <c r="AD189" s="107"/>
    </row>
    <row r="190" spans="1:30" s="32" customFormat="1" ht="19.5" customHeight="1" x14ac:dyDescent="0.25">
      <c r="A190" s="31" t="str">
        <f>Controles!$B$2</f>
        <v>RS</v>
      </c>
      <c r="B190" s="31">
        <f>Controles!$C$2</f>
        <v>10</v>
      </c>
      <c r="C190" s="31" t="s">
        <v>5391</v>
      </c>
      <c r="D190" s="35"/>
      <c r="E190" s="35"/>
      <c r="F190" s="35"/>
      <c r="G190" s="35"/>
      <c r="H190" s="66"/>
      <c r="I190" s="66"/>
      <c r="J190" s="94">
        <f t="shared" si="28"/>
        <v>0</v>
      </c>
      <c r="K190" s="66"/>
      <c r="L190" s="66"/>
      <c r="M190" s="66"/>
      <c r="N190" s="94">
        <f t="shared" si="22"/>
        <v>0</v>
      </c>
      <c r="O190" s="66"/>
      <c r="P190" s="66"/>
      <c r="Q190" s="79">
        <f t="shared" si="29"/>
        <v>0</v>
      </c>
      <c r="R190" s="80">
        <f t="shared" si="23"/>
        <v>0</v>
      </c>
      <c r="S190" s="79">
        <f t="shared" si="24"/>
        <v>0</v>
      </c>
      <c r="T190" s="79">
        <f t="shared" si="25"/>
        <v>0</v>
      </c>
      <c r="U190" s="79">
        <f t="shared" si="26"/>
        <v>0</v>
      </c>
      <c r="V190" s="79">
        <f t="shared" si="27"/>
        <v>0</v>
      </c>
      <c r="W190" s="80">
        <f t="shared" si="30"/>
        <v>0</v>
      </c>
      <c r="X190" s="111" t="str">
        <f t="shared" si="32"/>
        <v>NÃO</v>
      </c>
      <c r="Y190" s="106">
        <f t="shared" si="31"/>
        <v>0</v>
      </c>
      <c r="Z190" s="107" t="s">
        <v>38</v>
      </c>
      <c r="AA190" s="107" t="s">
        <v>145</v>
      </c>
      <c r="AB190" s="107">
        <v>1600212</v>
      </c>
      <c r="AC190" s="107"/>
      <c r="AD190" s="107"/>
    </row>
    <row r="191" spans="1:30" s="32" customFormat="1" ht="19.5" customHeight="1" x14ac:dyDescent="0.25">
      <c r="A191" s="31" t="str">
        <f>Controles!$B$2</f>
        <v>RS</v>
      </c>
      <c r="B191" s="31">
        <f>Controles!$C$2</f>
        <v>10</v>
      </c>
      <c r="C191" s="31" t="s">
        <v>5391</v>
      </c>
      <c r="D191" s="35"/>
      <c r="E191" s="35"/>
      <c r="F191" s="35"/>
      <c r="G191" s="35"/>
      <c r="H191" s="66"/>
      <c r="I191" s="66"/>
      <c r="J191" s="94">
        <f t="shared" si="28"/>
        <v>0</v>
      </c>
      <c r="K191" s="66"/>
      <c r="L191" s="66"/>
      <c r="M191" s="66"/>
      <c r="N191" s="94">
        <f t="shared" si="22"/>
        <v>0</v>
      </c>
      <c r="O191" s="66"/>
      <c r="P191" s="66"/>
      <c r="Q191" s="79">
        <f t="shared" si="29"/>
        <v>0</v>
      </c>
      <c r="R191" s="80">
        <f t="shared" si="23"/>
        <v>0</v>
      </c>
      <c r="S191" s="79">
        <f t="shared" si="24"/>
        <v>0</v>
      </c>
      <c r="T191" s="79">
        <f t="shared" si="25"/>
        <v>0</v>
      </c>
      <c r="U191" s="79">
        <f t="shared" si="26"/>
        <v>0</v>
      </c>
      <c r="V191" s="79">
        <f t="shared" si="27"/>
        <v>0</v>
      </c>
      <c r="W191" s="80">
        <f t="shared" si="30"/>
        <v>0</v>
      </c>
      <c r="X191" s="111" t="str">
        <f t="shared" si="32"/>
        <v>NÃO</v>
      </c>
      <c r="Y191" s="106">
        <f t="shared" si="31"/>
        <v>0</v>
      </c>
      <c r="Z191" s="107" t="s">
        <v>38</v>
      </c>
      <c r="AA191" s="107" t="s">
        <v>170</v>
      </c>
      <c r="AB191" s="107">
        <v>1600238</v>
      </c>
      <c r="AC191" s="107"/>
      <c r="AD191" s="107"/>
    </row>
    <row r="192" spans="1:30" s="32" customFormat="1" ht="19.5" customHeight="1" x14ac:dyDescent="0.25">
      <c r="A192" s="31" t="str">
        <f>Controles!$B$2</f>
        <v>RS</v>
      </c>
      <c r="B192" s="31">
        <f>Controles!$C$2</f>
        <v>10</v>
      </c>
      <c r="C192" s="31" t="s">
        <v>5391</v>
      </c>
      <c r="D192" s="35"/>
      <c r="E192" s="35"/>
      <c r="F192" s="35"/>
      <c r="G192" s="35"/>
      <c r="H192" s="66"/>
      <c r="I192" s="66"/>
      <c r="J192" s="94">
        <f t="shared" si="28"/>
        <v>0</v>
      </c>
      <c r="K192" s="66"/>
      <c r="L192" s="66"/>
      <c r="M192" s="66"/>
      <c r="N192" s="94">
        <f t="shared" si="22"/>
        <v>0</v>
      </c>
      <c r="O192" s="66"/>
      <c r="P192" s="66"/>
      <c r="Q192" s="79">
        <f t="shared" si="29"/>
        <v>0</v>
      </c>
      <c r="R192" s="80">
        <f t="shared" si="23"/>
        <v>0</v>
      </c>
      <c r="S192" s="79">
        <f t="shared" si="24"/>
        <v>0</v>
      </c>
      <c r="T192" s="79">
        <f t="shared" si="25"/>
        <v>0</v>
      </c>
      <c r="U192" s="79">
        <f t="shared" si="26"/>
        <v>0</v>
      </c>
      <c r="V192" s="79">
        <f t="shared" si="27"/>
        <v>0</v>
      </c>
      <c r="W192" s="80">
        <f t="shared" si="30"/>
        <v>0</v>
      </c>
      <c r="X192" s="111" t="str">
        <f t="shared" si="32"/>
        <v>NÃO</v>
      </c>
      <c r="Y192" s="106">
        <f t="shared" si="31"/>
        <v>0</v>
      </c>
      <c r="Z192" s="107" t="s">
        <v>38</v>
      </c>
      <c r="AA192" s="107" t="s">
        <v>196</v>
      </c>
      <c r="AB192" s="107">
        <v>1600253</v>
      </c>
      <c r="AC192" s="107"/>
      <c r="AD192" s="107"/>
    </row>
    <row r="193" spans="1:30" s="32" customFormat="1" ht="19.5" customHeight="1" x14ac:dyDescent="0.25">
      <c r="A193" s="31" t="str">
        <f>Controles!$B$2</f>
        <v>RS</v>
      </c>
      <c r="B193" s="31">
        <f>Controles!$C$2</f>
        <v>10</v>
      </c>
      <c r="C193" s="31" t="s">
        <v>5391</v>
      </c>
      <c r="D193" s="35"/>
      <c r="E193" s="35"/>
      <c r="F193" s="35"/>
      <c r="G193" s="35"/>
      <c r="H193" s="66"/>
      <c r="I193" s="66"/>
      <c r="J193" s="94">
        <f t="shared" si="28"/>
        <v>0</v>
      </c>
      <c r="K193" s="66"/>
      <c r="L193" s="66"/>
      <c r="M193" s="66"/>
      <c r="N193" s="94">
        <f t="shared" si="22"/>
        <v>0</v>
      </c>
      <c r="O193" s="66"/>
      <c r="P193" s="66"/>
      <c r="Q193" s="79">
        <f t="shared" si="29"/>
        <v>0</v>
      </c>
      <c r="R193" s="80">
        <f t="shared" si="23"/>
        <v>0</v>
      </c>
      <c r="S193" s="79">
        <f t="shared" si="24"/>
        <v>0</v>
      </c>
      <c r="T193" s="79">
        <f t="shared" si="25"/>
        <v>0</v>
      </c>
      <c r="U193" s="79">
        <f t="shared" si="26"/>
        <v>0</v>
      </c>
      <c r="V193" s="79">
        <f t="shared" si="27"/>
        <v>0</v>
      </c>
      <c r="W193" s="80">
        <f t="shared" si="30"/>
        <v>0</v>
      </c>
      <c r="X193" s="111" t="str">
        <f t="shared" si="32"/>
        <v>NÃO</v>
      </c>
      <c r="Y193" s="106">
        <f t="shared" si="31"/>
        <v>0</v>
      </c>
      <c r="Z193" s="107" t="s">
        <v>38</v>
      </c>
      <c r="AA193" s="107" t="s">
        <v>222</v>
      </c>
      <c r="AB193" s="107">
        <v>1600279</v>
      </c>
      <c r="AC193" s="107"/>
      <c r="AD193" s="107"/>
    </row>
    <row r="194" spans="1:30" s="32" customFormat="1" ht="19.5" customHeight="1" x14ac:dyDescent="0.25">
      <c r="A194" s="31" t="str">
        <f>Controles!$B$2</f>
        <v>RS</v>
      </c>
      <c r="B194" s="31">
        <f>Controles!$C$2</f>
        <v>10</v>
      </c>
      <c r="C194" s="31" t="s">
        <v>5391</v>
      </c>
      <c r="D194" s="35"/>
      <c r="E194" s="35"/>
      <c r="F194" s="35"/>
      <c r="G194" s="35"/>
      <c r="H194" s="66"/>
      <c r="I194" s="66"/>
      <c r="J194" s="94">
        <f t="shared" si="28"/>
        <v>0</v>
      </c>
      <c r="K194" s="66"/>
      <c r="L194" s="66"/>
      <c r="M194" s="66"/>
      <c r="N194" s="94">
        <f t="shared" ref="N194:N257" si="33">L194+M194</f>
        <v>0</v>
      </c>
      <c r="O194" s="66"/>
      <c r="P194" s="66"/>
      <c r="Q194" s="79">
        <f t="shared" si="29"/>
        <v>0</v>
      </c>
      <c r="R194" s="80">
        <f t="shared" ref="R194:R257" si="34">IF(AND(N194&gt;0,H194+I194=0),"VERIFICAR",0)</f>
        <v>0</v>
      </c>
      <c r="S194" s="79">
        <f t="shared" ref="S194:S257" si="35">IF(AND(I194=0,(K194-N194)&lt;0),"ERRO",0)</f>
        <v>0</v>
      </c>
      <c r="T194" s="79">
        <f t="shared" ref="T194:T257" si="36">IF(AND(I194=0,O194&gt;N194),"ERRO",0)</f>
        <v>0</v>
      </c>
      <c r="U194" s="79">
        <f t="shared" ref="U194:U257" si="37">IF(O194&gt;0, IF(H194= 0, IF(I194=0, "ERRO",0),0),0)</f>
        <v>0</v>
      </c>
      <c r="V194" s="79">
        <f t="shared" ref="V194:V257" si="38">IF(P194&gt;0, IF(H194= 0, IF(I194=0, "ERRO",0),0),0)</f>
        <v>0</v>
      </c>
      <c r="W194" s="80">
        <f t="shared" si="30"/>
        <v>0</v>
      </c>
      <c r="X194" s="111" t="str">
        <f t="shared" si="32"/>
        <v>NÃO</v>
      </c>
      <c r="Y194" s="106">
        <f t="shared" si="31"/>
        <v>0</v>
      </c>
      <c r="Z194" s="107" t="s">
        <v>38</v>
      </c>
      <c r="AA194" s="107" t="s">
        <v>246</v>
      </c>
      <c r="AB194" s="107">
        <v>1600303</v>
      </c>
      <c r="AC194" s="107"/>
      <c r="AD194" s="107"/>
    </row>
    <row r="195" spans="1:30" s="32" customFormat="1" ht="19.5" customHeight="1" x14ac:dyDescent="0.25">
      <c r="A195" s="31" t="str">
        <f>Controles!$B$2</f>
        <v>RS</v>
      </c>
      <c r="B195" s="31">
        <f>Controles!$C$2</f>
        <v>10</v>
      </c>
      <c r="C195" s="31" t="s">
        <v>5391</v>
      </c>
      <c r="D195" s="35"/>
      <c r="E195" s="35"/>
      <c r="F195" s="35"/>
      <c r="G195" s="35"/>
      <c r="H195" s="66"/>
      <c r="I195" s="66"/>
      <c r="J195" s="94">
        <f t="shared" ref="J195:J258" si="39">SUM(H195:I195)</f>
        <v>0</v>
      </c>
      <c r="K195" s="66"/>
      <c r="L195" s="66"/>
      <c r="M195" s="66"/>
      <c r="N195" s="94">
        <f t="shared" si="33"/>
        <v>0</v>
      </c>
      <c r="O195" s="66"/>
      <c r="P195" s="66"/>
      <c r="Q195" s="79">
        <f t="shared" ref="Q195:Q258" si="40">IF(H195&gt;N195,"ERRO",0)</f>
        <v>0</v>
      </c>
      <c r="R195" s="80">
        <f t="shared" si="34"/>
        <v>0</v>
      </c>
      <c r="S195" s="79">
        <f t="shared" si="35"/>
        <v>0</v>
      </c>
      <c r="T195" s="79">
        <f t="shared" si="36"/>
        <v>0</v>
      </c>
      <c r="U195" s="79">
        <f t="shared" si="37"/>
        <v>0</v>
      </c>
      <c r="V195" s="79">
        <f t="shared" si="38"/>
        <v>0</v>
      </c>
      <c r="W195" s="80">
        <f t="shared" ref="W195:W258" si="41">IF(O195+P195&gt;K195,"VERIFICAR",0)</f>
        <v>0</v>
      </c>
      <c r="X195" s="111" t="str">
        <f t="shared" si="32"/>
        <v>NÃO</v>
      </c>
      <c r="Y195" s="106">
        <f t="shared" ref="Y195:Y258" si="42">IF(X195="NÃO",0,1)</f>
        <v>0</v>
      </c>
      <c r="Z195" s="107" t="s">
        <v>38</v>
      </c>
      <c r="AA195" s="107" t="s">
        <v>271</v>
      </c>
      <c r="AB195" s="107">
        <v>1600402</v>
      </c>
      <c r="AC195" s="107"/>
      <c r="AD195" s="107"/>
    </row>
    <row r="196" spans="1:30" s="32" customFormat="1" ht="19.5" customHeight="1" x14ac:dyDescent="0.25">
      <c r="A196" s="31" t="str">
        <f>Controles!$B$2</f>
        <v>RS</v>
      </c>
      <c r="B196" s="31">
        <f>Controles!$C$2</f>
        <v>10</v>
      </c>
      <c r="C196" s="31" t="s">
        <v>5391</v>
      </c>
      <c r="D196" s="35"/>
      <c r="E196" s="35"/>
      <c r="F196" s="35"/>
      <c r="G196" s="35"/>
      <c r="H196" s="66"/>
      <c r="I196" s="66"/>
      <c r="J196" s="94">
        <f t="shared" si="39"/>
        <v>0</v>
      </c>
      <c r="K196" s="66"/>
      <c r="L196" s="66"/>
      <c r="M196" s="66"/>
      <c r="N196" s="94">
        <f t="shared" si="33"/>
        <v>0</v>
      </c>
      <c r="O196" s="66"/>
      <c r="P196" s="66"/>
      <c r="Q196" s="79">
        <f t="shared" si="40"/>
        <v>0</v>
      </c>
      <c r="R196" s="80">
        <f t="shared" si="34"/>
        <v>0</v>
      </c>
      <c r="S196" s="79">
        <f t="shared" si="35"/>
        <v>0</v>
      </c>
      <c r="T196" s="79">
        <f t="shared" si="36"/>
        <v>0</v>
      </c>
      <c r="U196" s="79">
        <f t="shared" si="37"/>
        <v>0</v>
      </c>
      <c r="V196" s="79">
        <f t="shared" si="38"/>
        <v>0</v>
      </c>
      <c r="W196" s="80">
        <f t="shared" si="41"/>
        <v>0</v>
      </c>
      <c r="X196" s="111" t="str">
        <f t="shared" si="32"/>
        <v>NÃO</v>
      </c>
      <c r="Y196" s="106">
        <f t="shared" si="42"/>
        <v>0</v>
      </c>
      <c r="Z196" s="107" t="s">
        <v>38</v>
      </c>
      <c r="AA196" s="107" t="s">
        <v>297</v>
      </c>
      <c r="AB196" s="107">
        <v>1600501</v>
      </c>
      <c r="AC196" s="107"/>
      <c r="AD196" s="107"/>
    </row>
    <row r="197" spans="1:30" s="32" customFormat="1" ht="19.5" customHeight="1" x14ac:dyDescent="0.25">
      <c r="A197" s="31" t="str">
        <f>Controles!$B$2</f>
        <v>RS</v>
      </c>
      <c r="B197" s="31">
        <f>Controles!$C$2</f>
        <v>10</v>
      </c>
      <c r="C197" s="31" t="s">
        <v>5391</v>
      </c>
      <c r="D197" s="35"/>
      <c r="E197" s="35"/>
      <c r="F197" s="35"/>
      <c r="G197" s="35"/>
      <c r="H197" s="66"/>
      <c r="I197" s="66"/>
      <c r="J197" s="94">
        <f t="shared" si="39"/>
        <v>0</v>
      </c>
      <c r="K197" s="66"/>
      <c r="L197" s="66"/>
      <c r="M197" s="66"/>
      <c r="N197" s="94">
        <f t="shared" si="33"/>
        <v>0</v>
      </c>
      <c r="O197" s="66"/>
      <c r="P197" s="66"/>
      <c r="Q197" s="79">
        <f t="shared" si="40"/>
        <v>0</v>
      </c>
      <c r="R197" s="80">
        <f t="shared" si="34"/>
        <v>0</v>
      </c>
      <c r="S197" s="79">
        <f t="shared" si="35"/>
        <v>0</v>
      </c>
      <c r="T197" s="79">
        <f t="shared" si="36"/>
        <v>0</v>
      </c>
      <c r="U197" s="79">
        <f t="shared" si="37"/>
        <v>0</v>
      </c>
      <c r="V197" s="79">
        <f t="shared" si="38"/>
        <v>0</v>
      </c>
      <c r="W197" s="80">
        <f t="shared" si="41"/>
        <v>0</v>
      </c>
      <c r="X197" s="111" t="str">
        <f t="shared" si="32"/>
        <v>NÃO</v>
      </c>
      <c r="Y197" s="106">
        <f t="shared" si="42"/>
        <v>0</v>
      </c>
      <c r="Z197" s="107" t="s">
        <v>38</v>
      </c>
      <c r="AA197" s="107" t="s">
        <v>323</v>
      </c>
      <c r="AB197" s="107">
        <v>1600154</v>
      </c>
      <c r="AC197" s="107"/>
      <c r="AD197" s="107"/>
    </row>
    <row r="198" spans="1:30" s="32" customFormat="1" ht="19.5" customHeight="1" x14ac:dyDescent="0.25">
      <c r="A198" s="31" t="str">
        <f>Controles!$B$2</f>
        <v>RS</v>
      </c>
      <c r="B198" s="31">
        <f>Controles!$C$2</f>
        <v>10</v>
      </c>
      <c r="C198" s="31" t="s">
        <v>5391</v>
      </c>
      <c r="D198" s="35"/>
      <c r="E198" s="35"/>
      <c r="F198" s="35"/>
      <c r="G198" s="35"/>
      <c r="H198" s="66"/>
      <c r="I198" s="66"/>
      <c r="J198" s="94">
        <f t="shared" si="39"/>
        <v>0</v>
      </c>
      <c r="K198" s="66"/>
      <c r="L198" s="66"/>
      <c r="M198" s="66"/>
      <c r="N198" s="94">
        <f t="shared" si="33"/>
        <v>0</v>
      </c>
      <c r="O198" s="66"/>
      <c r="P198" s="66"/>
      <c r="Q198" s="79">
        <f t="shared" si="40"/>
        <v>0</v>
      </c>
      <c r="R198" s="80">
        <f t="shared" si="34"/>
        <v>0</v>
      </c>
      <c r="S198" s="79">
        <f t="shared" si="35"/>
        <v>0</v>
      </c>
      <c r="T198" s="79">
        <f t="shared" si="36"/>
        <v>0</v>
      </c>
      <c r="U198" s="79">
        <f t="shared" si="37"/>
        <v>0</v>
      </c>
      <c r="V198" s="79">
        <f t="shared" si="38"/>
        <v>0</v>
      </c>
      <c r="W198" s="80">
        <f t="shared" si="41"/>
        <v>0</v>
      </c>
      <c r="X198" s="111" t="str">
        <f t="shared" ref="X198:X261" si="43">IF(AND(Q198=0,S198=0,T198=0,U198=0,V198=0), "NÃO", "SIM")</f>
        <v>NÃO</v>
      </c>
      <c r="Y198" s="106">
        <f t="shared" si="42"/>
        <v>0</v>
      </c>
      <c r="Z198" s="107" t="s">
        <v>38</v>
      </c>
      <c r="AA198" s="107" t="s">
        <v>348</v>
      </c>
      <c r="AB198" s="107">
        <v>1600535</v>
      </c>
      <c r="AC198" s="107"/>
      <c r="AD198" s="107"/>
    </row>
    <row r="199" spans="1:30" s="32" customFormat="1" ht="19.5" customHeight="1" x14ac:dyDescent="0.25">
      <c r="A199" s="31" t="str">
        <f>Controles!$B$2</f>
        <v>RS</v>
      </c>
      <c r="B199" s="31">
        <f>Controles!$C$2</f>
        <v>10</v>
      </c>
      <c r="C199" s="31" t="s">
        <v>5391</v>
      </c>
      <c r="D199" s="35"/>
      <c r="E199" s="35"/>
      <c r="F199" s="35"/>
      <c r="G199" s="35"/>
      <c r="H199" s="66"/>
      <c r="I199" s="66"/>
      <c r="J199" s="94">
        <f t="shared" si="39"/>
        <v>0</v>
      </c>
      <c r="K199" s="66"/>
      <c r="L199" s="66"/>
      <c r="M199" s="66"/>
      <c r="N199" s="94">
        <f t="shared" si="33"/>
        <v>0</v>
      </c>
      <c r="O199" s="66"/>
      <c r="P199" s="66"/>
      <c r="Q199" s="79">
        <f t="shared" si="40"/>
        <v>0</v>
      </c>
      <c r="R199" s="80">
        <f t="shared" si="34"/>
        <v>0</v>
      </c>
      <c r="S199" s="79">
        <f t="shared" si="35"/>
        <v>0</v>
      </c>
      <c r="T199" s="79">
        <f t="shared" si="36"/>
        <v>0</v>
      </c>
      <c r="U199" s="79">
        <f t="shared" si="37"/>
        <v>0</v>
      </c>
      <c r="V199" s="79">
        <f t="shared" si="38"/>
        <v>0</v>
      </c>
      <c r="W199" s="80">
        <f t="shared" si="41"/>
        <v>0</v>
      </c>
      <c r="X199" s="111" t="str">
        <f t="shared" si="43"/>
        <v>NÃO</v>
      </c>
      <c r="Y199" s="106">
        <f t="shared" si="42"/>
        <v>0</v>
      </c>
      <c r="Z199" s="107" t="s">
        <v>38</v>
      </c>
      <c r="AA199" s="107" t="s">
        <v>372</v>
      </c>
      <c r="AB199" s="107">
        <v>1600550</v>
      </c>
      <c r="AC199" s="107"/>
      <c r="AD199" s="107"/>
    </row>
    <row r="200" spans="1:30" s="32" customFormat="1" ht="19.5" customHeight="1" x14ac:dyDescent="0.25">
      <c r="A200" s="31" t="str">
        <f>Controles!$B$2</f>
        <v>RS</v>
      </c>
      <c r="B200" s="31">
        <f>Controles!$C$2</f>
        <v>10</v>
      </c>
      <c r="C200" s="31" t="s">
        <v>5391</v>
      </c>
      <c r="D200" s="35"/>
      <c r="E200" s="35"/>
      <c r="F200" s="35"/>
      <c r="G200" s="35"/>
      <c r="H200" s="66"/>
      <c r="I200" s="66"/>
      <c r="J200" s="94">
        <f t="shared" si="39"/>
        <v>0</v>
      </c>
      <c r="K200" s="66"/>
      <c r="L200" s="66"/>
      <c r="M200" s="66"/>
      <c r="N200" s="94">
        <f t="shared" si="33"/>
        <v>0</v>
      </c>
      <c r="O200" s="66"/>
      <c r="P200" s="66"/>
      <c r="Q200" s="79">
        <f t="shared" si="40"/>
        <v>0</v>
      </c>
      <c r="R200" s="80">
        <f t="shared" si="34"/>
        <v>0</v>
      </c>
      <c r="S200" s="79">
        <f t="shared" si="35"/>
        <v>0</v>
      </c>
      <c r="T200" s="79">
        <f t="shared" si="36"/>
        <v>0</v>
      </c>
      <c r="U200" s="79">
        <f t="shared" si="37"/>
        <v>0</v>
      </c>
      <c r="V200" s="79">
        <f t="shared" si="38"/>
        <v>0</v>
      </c>
      <c r="W200" s="80">
        <f t="shared" si="41"/>
        <v>0</v>
      </c>
      <c r="X200" s="111" t="str">
        <f t="shared" si="43"/>
        <v>NÃO</v>
      </c>
      <c r="Y200" s="106">
        <f t="shared" si="42"/>
        <v>0</v>
      </c>
      <c r="Z200" s="107" t="s">
        <v>38</v>
      </c>
      <c r="AA200" s="107" t="s">
        <v>397</v>
      </c>
      <c r="AB200" s="107">
        <v>1600600</v>
      </c>
      <c r="AC200" s="107"/>
      <c r="AD200" s="107"/>
    </row>
    <row r="201" spans="1:30" s="32" customFormat="1" ht="19.5" customHeight="1" x14ac:dyDescent="0.25">
      <c r="A201" s="31" t="str">
        <f>Controles!$B$2</f>
        <v>RS</v>
      </c>
      <c r="B201" s="31">
        <f>Controles!$C$2</f>
        <v>10</v>
      </c>
      <c r="C201" s="31" t="s">
        <v>5391</v>
      </c>
      <c r="D201" s="35"/>
      <c r="E201" s="35"/>
      <c r="F201" s="35"/>
      <c r="G201" s="35"/>
      <c r="H201" s="66"/>
      <c r="I201" s="66"/>
      <c r="J201" s="94">
        <f t="shared" si="39"/>
        <v>0</v>
      </c>
      <c r="K201" s="66"/>
      <c r="L201" s="66"/>
      <c r="M201" s="66"/>
      <c r="N201" s="94">
        <f t="shared" si="33"/>
        <v>0</v>
      </c>
      <c r="O201" s="66"/>
      <c r="P201" s="66"/>
      <c r="Q201" s="79">
        <f t="shared" si="40"/>
        <v>0</v>
      </c>
      <c r="R201" s="80">
        <f t="shared" si="34"/>
        <v>0</v>
      </c>
      <c r="S201" s="79">
        <f t="shared" si="35"/>
        <v>0</v>
      </c>
      <c r="T201" s="79">
        <f t="shared" si="36"/>
        <v>0</v>
      </c>
      <c r="U201" s="79">
        <f t="shared" si="37"/>
        <v>0</v>
      </c>
      <c r="V201" s="79">
        <f t="shared" si="38"/>
        <v>0</v>
      </c>
      <c r="W201" s="80">
        <f t="shared" si="41"/>
        <v>0</v>
      </c>
      <c r="X201" s="111" t="str">
        <f t="shared" si="43"/>
        <v>NÃO</v>
      </c>
      <c r="Y201" s="106">
        <f t="shared" si="42"/>
        <v>0</v>
      </c>
      <c r="Z201" s="107" t="s">
        <v>38</v>
      </c>
      <c r="AA201" s="107" t="s">
        <v>422</v>
      </c>
      <c r="AB201" s="107">
        <v>1600055</v>
      </c>
      <c r="AC201" s="107"/>
      <c r="AD201" s="107"/>
    </row>
    <row r="202" spans="1:30" s="32" customFormat="1" ht="19.5" customHeight="1" x14ac:dyDescent="0.25">
      <c r="A202" s="31" t="str">
        <f>Controles!$B$2</f>
        <v>RS</v>
      </c>
      <c r="B202" s="31">
        <f>Controles!$C$2</f>
        <v>10</v>
      </c>
      <c r="C202" s="31" t="s">
        <v>5391</v>
      </c>
      <c r="D202" s="35"/>
      <c r="E202" s="35"/>
      <c r="F202" s="35"/>
      <c r="G202" s="35"/>
      <c r="H202" s="66"/>
      <c r="I202" s="66"/>
      <c r="J202" s="94">
        <f t="shared" si="39"/>
        <v>0</v>
      </c>
      <c r="K202" s="66"/>
      <c r="L202" s="66"/>
      <c r="M202" s="66"/>
      <c r="N202" s="94">
        <f t="shared" si="33"/>
        <v>0</v>
      </c>
      <c r="O202" s="66"/>
      <c r="P202" s="66"/>
      <c r="Q202" s="79">
        <f t="shared" si="40"/>
        <v>0</v>
      </c>
      <c r="R202" s="80">
        <f t="shared" si="34"/>
        <v>0</v>
      </c>
      <c r="S202" s="79">
        <f t="shared" si="35"/>
        <v>0</v>
      </c>
      <c r="T202" s="79">
        <f t="shared" si="36"/>
        <v>0</v>
      </c>
      <c r="U202" s="79">
        <f t="shared" si="37"/>
        <v>0</v>
      </c>
      <c r="V202" s="79">
        <f t="shared" si="38"/>
        <v>0</v>
      </c>
      <c r="W202" s="80">
        <f t="shared" si="41"/>
        <v>0</v>
      </c>
      <c r="X202" s="111" t="str">
        <f t="shared" si="43"/>
        <v>NÃO</v>
      </c>
      <c r="Y202" s="106">
        <f t="shared" si="42"/>
        <v>0</v>
      </c>
      <c r="Z202" s="107" t="s">
        <v>38</v>
      </c>
      <c r="AA202" s="107" t="s">
        <v>448</v>
      </c>
      <c r="AB202" s="107">
        <v>1600709</v>
      </c>
      <c r="AC202" s="107"/>
      <c r="AD202" s="107"/>
    </row>
    <row r="203" spans="1:30" s="32" customFormat="1" ht="19.5" customHeight="1" x14ac:dyDescent="0.25">
      <c r="A203" s="31" t="str">
        <f>Controles!$B$2</f>
        <v>RS</v>
      </c>
      <c r="B203" s="31">
        <f>Controles!$C$2</f>
        <v>10</v>
      </c>
      <c r="C203" s="31" t="s">
        <v>5391</v>
      </c>
      <c r="D203" s="35"/>
      <c r="E203" s="35"/>
      <c r="F203" s="35"/>
      <c r="G203" s="35"/>
      <c r="H203" s="66"/>
      <c r="I203" s="66"/>
      <c r="J203" s="94">
        <f t="shared" si="39"/>
        <v>0</v>
      </c>
      <c r="K203" s="66"/>
      <c r="L203" s="66"/>
      <c r="M203" s="66"/>
      <c r="N203" s="94">
        <f t="shared" si="33"/>
        <v>0</v>
      </c>
      <c r="O203" s="66"/>
      <c r="P203" s="66"/>
      <c r="Q203" s="79">
        <f t="shared" si="40"/>
        <v>0</v>
      </c>
      <c r="R203" s="80">
        <f t="shared" si="34"/>
        <v>0</v>
      </c>
      <c r="S203" s="79">
        <f t="shared" si="35"/>
        <v>0</v>
      </c>
      <c r="T203" s="79">
        <f t="shared" si="36"/>
        <v>0</v>
      </c>
      <c r="U203" s="79">
        <f t="shared" si="37"/>
        <v>0</v>
      </c>
      <c r="V203" s="79">
        <f t="shared" si="38"/>
        <v>0</v>
      </c>
      <c r="W203" s="80">
        <f t="shared" si="41"/>
        <v>0</v>
      </c>
      <c r="X203" s="111" t="str">
        <f t="shared" si="43"/>
        <v>NÃO</v>
      </c>
      <c r="Y203" s="106">
        <f t="shared" si="42"/>
        <v>0</v>
      </c>
      <c r="Z203" s="107" t="s">
        <v>38</v>
      </c>
      <c r="AA203" s="107" t="s">
        <v>473</v>
      </c>
      <c r="AB203" s="107">
        <v>1600808</v>
      </c>
      <c r="AC203" s="107"/>
      <c r="AD203" s="107"/>
    </row>
    <row r="204" spans="1:30" s="32" customFormat="1" ht="19.5" customHeight="1" x14ac:dyDescent="0.25">
      <c r="A204" s="31" t="str">
        <f>Controles!$B$2</f>
        <v>RS</v>
      </c>
      <c r="B204" s="31">
        <f>Controles!$C$2</f>
        <v>10</v>
      </c>
      <c r="C204" s="31" t="s">
        <v>5391</v>
      </c>
      <c r="D204" s="35"/>
      <c r="E204" s="35"/>
      <c r="F204" s="35"/>
      <c r="G204" s="35"/>
      <c r="H204" s="66"/>
      <c r="I204" s="66"/>
      <c r="J204" s="94">
        <f t="shared" si="39"/>
        <v>0</v>
      </c>
      <c r="K204" s="66"/>
      <c r="L204" s="66"/>
      <c r="M204" s="66"/>
      <c r="N204" s="94">
        <f t="shared" si="33"/>
        <v>0</v>
      </c>
      <c r="O204" s="66"/>
      <c r="P204" s="66"/>
      <c r="Q204" s="79">
        <f t="shared" si="40"/>
        <v>0</v>
      </c>
      <c r="R204" s="80">
        <f t="shared" si="34"/>
        <v>0</v>
      </c>
      <c r="S204" s="79">
        <f t="shared" si="35"/>
        <v>0</v>
      </c>
      <c r="T204" s="79">
        <f t="shared" si="36"/>
        <v>0</v>
      </c>
      <c r="U204" s="79">
        <f t="shared" si="37"/>
        <v>0</v>
      </c>
      <c r="V204" s="79">
        <f t="shared" si="38"/>
        <v>0</v>
      </c>
      <c r="W204" s="80">
        <f t="shared" si="41"/>
        <v>0</v>
      </c>
      <c r="X204" s="111" t="str">
        <f t="shared" si="43"/>
        <v>NÃO</v>
      </c>
      <c r="Y204" s="106">
        <f t="shared" si="42"/>
        <v>0</v>
      </c>
      <c r="Z204" s="107" t="s">
        <v>42</v>
      </c>
      <c r="AA204" s="107" t="s">
        <v>95</v>
      </c>
      <c r="AB204" s="107">
        <v>2900108</v>
      </c>
      <c r="AC204" s="107"/>
      <c r="AD204" s="107"/>
    </row>
    <row r="205" spans="1:30" s="32" customFormat="1" ht="19.5" customHeight="1" x14ac:dyDescent="0.25">
      <c r="A205" s="31" t="str">
        <f>Controles!$B$2</f>
        <v>RS</v>
      </c>
      <c r="B205" s="31">
        <f>Controles!$C$2</f>
        <v>10</v>
      </c>
      <c r="C205" s="31" t="s">
        <v>5391</v>
      </c>
      <c r="D205" s="35"/>
      <c r="E205" s="35"/>
      <c r="F205" s="35"/>
      <c r="G205" s="35"/>
      <c r="H205" s="66"/>
      <c r="I205" s="66"/>
      <c r="J205" s="94">
        <f t="shared" si="39"/>
        <v>0</v>
      </c>
      <c r="K205" s="66"/>
      <c r="L205" s="66"/>
      <c r="M205" s="66"/>
      <c r="N205" s="94">
        <f t="shared" si="33"/>
        <v>0</v>
      </c>
      <c r="O205" s="66"/>
      <c r="P205" s="66"/>
      <c r="Q205" s="79">
        <f t="shared" si="40"/>
        <v>0</v>
      </c>
      <c r="R205" s="80">
        <f t="shared" si="34"/>
        <v>0</v>
      </c>
      <c r="S205" s="79">
        <f t="shared" si="35"/>
        <v>0</v>
      </c>
      <c r="T205" s="79">
        <f t="shared" si="36"/>
        <v>0</v>
      </c>
      <c r="U205" s="79">
        <f t="shared" si="37"/>
        <v>0</v>
      </c>
      <c r="V205" s="79">
        <f t="shared" si="38"/>
        <v>0</v>
      </c>
      <c r="W205" s="80">
        <f t="shared" si="41"/>
        <v>0</v>
      </c>
      <c r="X205" s="111" t="str">
        <f t="shared" si="43"/>
        <v>NÃO</v>
      </c>
      <c r="Y205" s="106">
        <f t="shared" si="42"/>
        <v>0</v>
      </c>
      <c r="Z205" s="107" t="s">
        <v>42</v>
      </c>
      <c r="AA205" s="107" t="s">
        <v>121</v>
      </c>
      <c r="AB205" s="107">
        <v>2900207</v>
      </c>
      <c r="AC205" s="107"/>
      <c r="AD205" s="107"/>
    </row>
    <row r="206" spans="1:30" s="32" customFormat="1" ht="19.5" customHeight="1" x14ac:dyDescent="0.25">
      <c r="A206" s="31" t="str">
        <f>Controles!$B$2</f>
        <v>RS</v>
      </c>
      <c r="B206" s="31">
        <f>Controles!$C$2</f>
        <v>10</v>
      </c>
      <c r="C206" s="31" t="s">
        <v>5391</v>
      </c>
      <c r="D206" s="35"/>
      <c r="E206" s="35"/>
      <c r="F206" s="35"/>
      <c r="G206" s="35"/>
      <c r="H206" s="66"/>
      <c r="I206" s="66"/>
      <c r="J206" s="94">
        <f t="shared" si="39"/>
        <v>0</v>
      </c>
      <c r="K206" s="66"/>
      <c r="L206" s="66"/>
      <c r="M206" s="66"/>
      <c r="N206" s="94">
        <f t="shared" si="33"/>
        <v>0</v>
      </c>
      <c r="O206" s="66"/>
      <c r="P206" s="66"/>
      <c r="Q206" s="79">
        <f t="shared" si="40"/>
        <v>0</v>
      </c>
      <c r="R206" s="80">
        <f t="shared" si="34"/>
        <v>0</v>
      </c>
      <c r="S206" s="79">
        <f t="shared" si="35"/>
        <v>0</v>
      </c>
      <c r="T206" s="79">
        <f t="shared" si="36"/>
        <v>0</v>
      </c>
      <c r="U206" s="79">
        <f t="shared" si="37"/>
        <v>0</v>
      </c>
      <c r="V206" s="79">
        <f t="shared" si="38"/>
        <v>0</v>
      </c>
      <c r="W206" s="80">
        <f t="shared" si="41"/>
        <v>0</v>
      </c>
      <c r="X206" s="111" t="str">
        <f t="shared" si="43"/>
        <v>NÃO</v>
      </c>
      <c r="Y206" s="106">
        <f t="shared" si="42"/>
        <v>0</v>
      </c>
      <c r="Z206" s="107" t="s">
        <v>42</v>
      </c>
      <c r="AA206" s="107" t="s">
        <v>147</v>
      </c>
      <c r="AB206" s="107">
        <v>2900306</v>
      </c>
      <c r="AC206" s="107"/>
      <c r="AD206" s="107"/>
    </row>
    <row r="207" spans="1:30" s="32" customFormat="1" ht="19.5" customHeight="1" x14ac:dyDescent="0.25">
      <c r="A207" s="31" t="str">
        <f>Controles!$B$2</f>
        <v>RS</v>
      </c>
      <c r="B207" s="31">
        <f>Controles!$C$2</f>
        <v>10</v>
      </c>
      <c r="C207" s="31" t="s">
        <v>5391</v>
      </c>
      <c r="D207" s="35"/>
      <c r="E207" s="35"/>
      <c r="F207" s="35"/>
      <c r="G207" s="35"/>
      <c r="H207" s="66"/>
      <c r="I207" s="66"/>
      <c r="J207" s="94">
        <f t="shared" si="39"/>
        <v>0</v>
      </c>
      <c r="K207" s="66"/>
      <c r="L207" s="66"/>
      <c r="M207" s="66"/>
      <c r="N207" s="94">
        <f t="shared" si="33"/>
        <v>0</v>
      </c>
      <c r="O207" s="66"/>
      <c r="P207" s="66"/>
      <c r="Q207" s="79">
        <f t="shared" si="40"/>
        <v>0</v>
      </c>
      <c r="R207" s="80">
        <f t="shared" si="34"/>
        <v>0</v>
      </c>
      <c r="S207" s="79">
        <f t="shared" si="35"/>
        <v>0</v>
      </c>
      <c r="T207" s="79">
        <f t="shared" si="36"/>
        <v>0</v>
      </c>
      <c r="U207" s="79">
        <f t="shared" si="37"/>
        <v>0</v>
      </c>
      <c r="V207" s="79">
        <f t="shared" si="38"/>
        <v>0</v>
      </c>
      <c r="W207" s="80">
        <f t="shared" si="41"/>
        <v>0</v>
      </c>
      <c r="X207" s="111" t="str">
        <f t="shared" si="43"/>
        <v>NÃO</v>
      </c>
      <c r="Y207" s="106">
        <f t="shared" si="42"/>
        <v>0</v>
      </c>
      <c r="Z207" s="107" t="s">
        <v>42</v>
      </c>
      <c r="AA207" s="107" t="s">
        <v>172</v>
      </c>
      <c r="AB207" s="107">
        <v>2900355</v>
      </c>
      <c r="AC207" s="107"/>
      <c r="AD207" s="107"/>
    </row>
    <row r="208" spans="1:30" s="32" customFormat="1" ht="19.5" customHeight="1" x14ac:dyDescent="0.25">
      <c r="A208" s="31" t="str">
        <f>Controles!$B$2</f>
        <v>RS</v>
      </c>
      <c r="B208" s="31">
        <f>Controles!$C$2</f>
        <v>10</v>
      </c>
      <c r="C208" s="31" t="s">
        <v>5391</v>
      </c>
      <c r="D208" s="35"/>
      <c r="E208" s="35"/>
      <c r="F208" s="35"/>
      <c r="G208" s="35"/>
      <c r="H208" s="66"/>
      <c r="I208" s="66"/>
      <c r="J208" s="94">
        <f t="shared" si="39"/>
        <v>0</v>
      </c>
      <c r="K208" s="66"/>
      <c r="L208" s="66"/>
      <c r="M208" s="66"/>
      <c r="N208" s="94">
        <f t="shared" si="33"/>
        <v>0</v>
      </c>
      <c r="O208" s="66"/>
      <c r="P208" s="66"/>
      <c r="Q208" s="79">
        <f t="shared" si="40"/>
        <v>0</v>
      </c>
      <c r="R208" s="80">
        <f t="shared" si="34"/>
        <v>0</v>
      </c>
      <c r="S208" s="79">
        <f t="shared" si="35"/>
        <v>0</v>
      </c>
      <c r="T208" s="79">
        <f t="shared" si="36"/>
        <v>0</v>
      </c>
      <c r="U208" s="79">
        <f t="shared" si="37"/>
        <v>0</v>
      </c>
      <c r="V208" s="79">
        <f t="shared" si="38"/>
        <v>0</v>
      </c>
      <c r="W208" s="80">
        <f t="shared" si="41"/>
        <v>0</v>
      </c>
      <c r="X208" s="111" t="str">
        <f t="shared" si="43"/>
        <v>NÃO</v>
      </c>
      <c r="Y208" s="106">
        <f t="shared" si="42"/>
        <v>0</v>
      </c>
      <c r="Z208" s="107" t="s">
        <v>42</v>
      </c>
      <c r="AA208" s="107" t="s">
        <v>198</v>
      </c>
      <c r="AB208" s="107">
        <v>2900405</v>
      </c>
      <c r="AC208" s="107"/>
      <c r="AD208" s="107"/>
    </row>
    <row r="209" spans="1:30" s="32" customFormat="1" ht="19.5" customHeight="1" x14ac:dyDescent="0.25">
      <c r="A209" s="31" t="str">
        <f>Controles!$B$2</f>
        <v>RS</v>
      </c>
      <c r="B209" s="31">
        <f>Controles!$C$2</f>
        <v>10</v>
      </c>
      <c r="C209" s="31" t="s">
        <v>5391</v>
      </c>
      <c r="D209" s="35"/>
      <c r="E209" s="35"/>
      <c r="F209" s="35"/>
      <c r="G209" s="35"/>
      <c r="H209" s="66"/>
      <c r="I209" s="66"/>
      <c r="J209" s="94">
        <f t="shared" si="39"/>
        <v>0</v>
      </c>
      <c r="K209" s="66"/>
      <c r="L209" s="66"/>
      <c r="M209" s="66"/>
      <c r="N209" s="94">
        <f t="shared" si="33"/>
        <v>0</v>
      </c>
      <c r="O209" s="66"/>
      <c r="P209" s="66"/>
      <c r="Q209" s="79">
        <f t="shared" si="40"/>
        <v>0</v>
      </c>
      <c r="R209" s="80">
        <f t="shared" si="34"/>
        <v>0</v>
      </c>
      <c r="S209" s="79">
        <f t="shared" si="35"/>
        <v>0</v>
      </c>
      <c r="T209" s="79">
        <f t="shared" si="36"/>
        <v>0</v>
      </c>
      <c r="U209" s="79">
        <f t="shared" si="37"/>
        <v>0</v>
      </c>
      <c r="V209" s="79">
        <f t="shared" si="38"/>
        <v>0</v>
      </c>
      <c r="W209" s="80">
        <f t="shared" si="41"/>
        <v>0</v>
      </c>
      <c r="X209" s="111" t="str">
        <f t="shared" si="43"/>
        <v>NÃO</v>
      </c>
      <c r="Y209" s="106">
        <f t="shared" si="42"/>
        <v>0</v>
      </c>
      <c r="Z209" s="107" t="s">
        <v>42</v>
      </c>
      <c r="AA209" s="107" t="s">
        <v>224</v>
      </c>
      <c r="AB209" s="107">
        <v>2900603</v>
      </c>
      <c r="AC209" s="107"/>
      <c r="AD209" s="107"/>
    </row>
    <row r="210" spans="1:30" s="32" customFormat="1" ht="19.5" customHeight="1" x14ac:dyDescent="0.25">
      <c r="A210" s="31" t="str">
        <f>Controles!$B$2</f>
        <v>RS</v>
      </c>
      <c r="B210" s="31">
        <f>Controles!$C$2</f>
        <v>10</v>
      </c>
      <c r="C210" s="31" t="s">
        <v>5391</v>
      </c>
      <c r="D210" s="35"/>
      <c r="E210" s="35"/>
      <c r="F210" s="35"/>
      <c r="G210" s="35"/>
      <c r="H210" s="66"/>
      <c r="I210" s="66"/>
      <c r="J210" s="94">
        <f t="shared" si="39"/>
        <v>0</v>
      </c>
      <c r="K210" s="66"/>
      <c r="L210" s="66"/>
      <c r="M210" s="66"/>
      <c r="N210" s="94">
        <f t="shared" si="33"/>
        <v>0</v>
      </c>
      <c r="O210" s="66"/>
      <c r="P210" s="66"/>
      <c r="Q210" s="79">
        <f t="shared" si="40"/>
        <v>0</v>
      </c>
      <c r="R210" s="80">
        <f t="shared" si="34"/>
        <v>0</v>
      </c>
      <c r="S210" s="79">
        <f t="shared" si="35"/>
        <v>0</v>
      </c>
      <c r="T210" s="79">
        <f t="shared" si="36"/>
        <v>0</v>
      </c>
      <c r="U210" s="79">
        <f t="shared" si="37"/>
        <v>0</v>
      </c>
      <c r="V210" s="79">
        <f t="shared" si="38"/>
        <v>0</v>
      </c>
      <c r="W210" s="80">
        <f t="shared" si="41"/>
        <v>0</v>
      </c>
      <c r="X210" s="111" t="str">
        <f t="shared" si="43"/>
        <v>NÃO</v>
      </c>
      <c r="Y210" s="106">
        <f t="shared" si="42"/>
        <v>0</v>
      </c>
      <c r="Z210" s="107" t="s">
        <v>42</v>
      </c>
      <c r="AA210" s="107" t="s">
        <v>248</v>
      </c>
      <c r="AB210" s="107">
        <v>2900702</v>
      </c>
      <c r="AC210" s="107"/>
      <c r="AD210" s="107"/>
    </row>
    <row r="211" spans="1:30" s="32" customFormat="1" ht="19.5" customHeight="1" x14ac:dyDescent="0.25">
      <c r="A211" s="31" t="str">
        <f>Controles!$B$2</f>
        <v>RS</v>
      </c>
      <c r="B211" s="31">
        <f>Controles!$C$2</f>
        <v>10</v>
      </c>
      <c r="C211" s="31" t="s">
        <v>5391</v>
      </c>
      <c r="D211" s="35"/>
      <c r="E211" s="35"/>
      <c r="F211" s="35"/>
      <c r="G211" s="35"/>
      <c r="H211" s="66"/>
      <c r="I211" s="66"/>
      <c r="J211" s="94">
        <f t="shared" si="39"/>
        <v>0</v>
      </c>
      <c r="K211" s="66"/>
      <c r="L211" s="66"/>
      <c r="M211" s="66"/>
      <c r="N211" s="94">
        <f t="shared" si="33"/>
        <v>0</v>
      </c>
      <c r="O211" s="66"/>
      <c r="P211" s="66"/>
      <c r="Q211" s="79">
        <f t="shared" si="40"/>
        <v>0</v>
      </c>
      <c r="R211" s="80">
        <f t="shared" si="34"/>
        <v>0</v>
      </c>
      <c r="S211" s="79">
        <f t="shared" si="35"/>
        <v>0</v>
      </c>
      <c r="T211" s="79">
        <f t="shared" si="36"/>
        <v>0</v>
      </c>
      <c r="U211" s="79">
        <f t="shared" si="37"/>
        <v>0</v>
      </c>
      <c r="V211" s="79">
        <f t="shared" si="38"/>
        <v>0</v>
      </c>
      <c r="W211" s="80">
        <f t="shared" si="41"/>
        <v>0</v>
      </c>
      <c r="X211" s="111" t="str">
        <f t="shared" si="43"/>
        <v>NÃO</v>
      </c>
      <c r="Y211" s="106">
        <f t="shared" si="42"/>
        <v>0</v>
      </c>
      <c r="Z211" s="107" t="s">
        <v>42</v>
      </c>
      <c r="AA211" s="107" t="s">
        <v>273</v>
      </c>
      <c r="AB211" s="107">
        <v>2900801</v>
      </c>
      <c r="AC211" s="107"/>
      <c r="AD211" s="107"/>
    </row>
    <row r="212" spans="1:30" s="32" customFormat="1" ht="19.5" customHeight="1" x14ac:dyDescent="0.25">
      <c r="A212" s="31" t="str">
        <f>Controles!$B$2</f>
        <v>RS</v>
      </c>
      <c r="B212" s="31">
        <f>Controles!$C$2</f>
        <v>10</v>
      </c>
      <c r="C212" s="31" t="s">
        <v>5391</v>
      </c>
      <c r="D212" s="35"/>
      <c r="E212" s="35"/>
      <c r="F212" s="35"/>
      <c r="G212" s="35"/>
      <c r="H212" s="66"/>
      <c r="I212" s="66"/>
      <c r="J212" s="94">
        <f t="shared" si="39"/>
        <v>0</v>
      </c>
      <c r="K212" s="66"/>
      <c r="L212" s="66"/>
      <c r="M212" s="66"/>
      <c r="N212" s="94">
        <f t="shared" si="33"/>
        <v>0</v>
      </c>
      <c r="O212" s="66"/>
      <c r="P212" s="66"/>
      <c r="Q212" s="79">
        <f t="shared" si="40"/>
        <v>0</v>
      </c>
      <c r="R212" s="80">
        <f t="shared" si="34"/>
        <v>0</v>
      </c>
      <c r="S212" s="79">
        <f t="shared" si="35"/>
        <v>0</v>
      </c>
      <c r="T212" s="79">
        <f t="shared" si="36"/>
        <v>0</v>
      </c>
      <c r="U212" s="79">
        <f t="shared" si="37"/>
        <v>0</v>
      </c>
      <c r="V212" s="79">
        <f t="shared" si="38"/>
        <v>0</v>
      </c>
      <c r="W212" s="80">
        <f t="shared" si="41"/>
        <v>0</v>
      </c>
      <c r="X212" s="111" t="str">
        <f t="shared" si="43"/>
        <v>NÃO</v>
      </c>
      <c r="Y212" s="106">
        <f t="shared" si="42"/>
        <v>0</v>
      </c>
      <c r="Z212" s="107" t="s">
        <v>42</v>
      </c>
      <c r="AA212" s="107" t="s">
        <v>299</v>
      </c>
      <c r="AB212" s="107">
        <v>2900900</v>
      </c>
      <c r="AC212" s="107"/>
      <c r="AD212" s="107"/>
    </row>
    <row r="213" spans="1:30" s="32" customFormat="1" ht="19.5" customHeight="1" x14ac:dyDescent="0.25">
      <c r="A213" s="31" t="str">
        <f>Controles!$B$2</f>
        <v>RS</v>
      </c>
      <c r="B213" s="31">
        <f>Controles!$C$2</f>
        <v>10</v>
      </c>
      <c r="C213" s="31" t="s">
        <v>5391</v>
      </c>
      <c r="D213" s="35"/>
      <c r="E213" s="35"/>
      <c r="F213" s="35"/>
      <c r="G213" s="35"/>
      <c r="H213" s="66"/>
      <c r="I213" s="66"/>
      <c r="J213" s="94">
        <f t="shared" si="39"/>
        <v>0</v>
      </c>
      <c r="K213" s="66"/>
      <c r="L213" s="66"/>
      <c r="M213" s="66"/>
      <c r="N213" s="94">
        <f t="shared" si="33"/>
        <v>0</v>
      </c>
      <c r="O213" s="66"/>
      <c r="P213" s="66"/>
      <c r="Q213" s="79">
        <f t="shared" si="40"/>
        <v>0</v>
      </c>
      <c r="R213" s="80">
        <f t="shared" si="34"/>
        <v>0</v>
      </c>
      <c r="S213" s="79">
        <f t="shared" si="35"/>
        <v>0</v>
      </c>
      <c r="T213" s="79">
        <f t="shared" si="36"/>
        <v>0</v>
      </c>
      <c r="U213" s="79">
        <f t="shared" si="37"/>
        <v>0</v>
      </c>
      <c r="V213" s="79">
        <f t="shared" si="38"/>
        <v>0</v>
      </c>
      <c r="W213" s="80">
        <f t="shared" si="41"/>
        <v>0</v>
      </c>
      <c r="X213" s="111" t="str">
        <f t="shared" si="43"/>
        <v>NÃO</v>
      </c>
      <c r="Y213" s="106">
        <f t="shared" si="42"/>
        <v>0</v>
      </c>
      <c r="Z213" s="107" t="s">
        <v>42</v>
      </c>
      <c r="AA213" s="107" t="s">
        <v>325</v>
      </c>
      <c r="AB213" s="107">
        <v>2901007</v>
      </c>
      <c r="AC213" s="107"/>
      <c r="AD213" s="107"/>
    </row>
    <row r="214" spans="1:30" s="32" customFormat="1" ht="19.5" customHeight="1" x14ac:dyDescent="0.25">
      <c r="A214" s="31" t="str">
        <f>Controles!$B$2</f>
        <v>RS</v>
      </c>
      <c r="B214" s="31">
        <f>Controles!$C$2</f>
        <v>10</v>
      </c>
      <c r="C214" s="31" t="s">
        <v>5391</v>
      </c>
      <c r="D214" s="35"/>
      <c r="E214" s="35"/>
      <c r="F214" s="35"/>
      <c r="G214" s="35"/>
      <c r="H214" s="66"/>
      <c r="I214" s="66"/>
      <c r="J214" s="94">
        <f t="shared" si="39"/>
        <v>0</v>
      </c>
      <c r="K214" s="66"/>
      <c r="L214" s="66"/>
      <c r="M214" s="66"/>
      <c r="N214" s="94">
        <f t="shared" si="33"/>
        <v>0</v>
      </c>
      <c r="O214" s="66"/>
      <c r="P214" s="66"/>
      <c r="Q214" s="79">
        <f t="shared" si="40"/>
        <v>0</v>
      </c>
      <c r="R214" s="80">
        <f t="shared" si="34"/>
        <v>0</v>
      </c>
      <c r="S214" s="79">
        <f t="shared" si="35"/>
        <v>0</v>
      </c>
      <c r="T214" s="79">
        <f t="shared" si="36"/>
        <v>0</v>
      </c>
      <c r="U214" s="79">
        <f t="shared" si="37"/>
        <v>0</v>
      </c>
      <c r="V214" s="79">
        <f t="shared" si="38"/>
        <v>0</v>
      </c>
      <c r="W214" s="80">
        <f t="shared" si="41"/>
        <v>0</v>
      </c>
      <c r="X214" s="111" t="str">
        <f t="shared" si="43"/>
        <v>NÃO</v>
      </c>
      <c r="Y214" s="106">
        <f t="shared" si="42"/>
        <v>0</v>
      </c>
      <c r="Z214" s="107" t="s">
        <v>42</v>
      </c>
      <c r="AA214" s="107" t="s">
        <v>350</v>
      </c>
      <c r="AB214" s="107">
        <v>2901106</v>
      </c>
      <c r="AC214" s="107"/>
      <c r="AD214" s="107"/>
    </row>
    <row r="215" spans="1:30" s="32" customFormat="1" ht="19.5" customHeight="1" x14ac:dyDescent="0.25">
      <c r="A215" s="31" t="str">
        <f>Controles!$B$2</f>
        <v>RS</v>
      </c>
      <c r="B215" s="31">
        <f>Controles!$C$2</f>
        <v>10</v>
      </c>
      <c r="C215" s="31" t="s">
        <v>5391</v>
      </c>
      <c r="D215" s="35"/>
      <c r="E215" s="35"/>
      <c r="F215" s="35"/>
      <c r="G215" s="35"/>
      <c r="H215" s="66"/>
      <c r="I215" s="66"/>
      <c r="J215" s="94">
        <f t="shared" si="39"/>
        <v>0</v>
      </c>
      <c r="K215" s="66"/>
      <c r="L215" s="66"/>
      <c r="M215" s="66"/>
      <c r="N215" s="94">
        <f t="shared" si="33"/>
        <v>0</v>
      </c>
      <c r="O215" s="66"/>
      <c r="P215" s="66"/>
      <c r="Q215" s="79">
        <f t="shared" si="40"/>
        <v>0</v>
      </c>
      <c r="R215" s="80">
        <f t="shared" si="34"/>
        <v>0</v>
      </c>
      <c r="S215" s="79">
        <f t="shared" si="35"/>
        <v>0</v>
      </c>
      <c r="T215" s="79">
        <f t="shared" si="36"/>
        <v>0</v>
      </c>
      <c r="U215" s="79">
        <f t="shared" si="37"/>
        <v>0</v>
      </c>
      <c r="V215" s="79">
        <f t="shared" si="38"/>
        <v>0</v>
      </c>
      <c r="W215" s="80">
        <f t="shared" si="41"/>
        <v>0</v>
      </c>
      <c r="X215" s="111" t="str">
        <f t="shared" si="43"/>
        <v>NÃO</v>
      </c>
      <c r="Y215" s="106">
        <f t="shared" si="42"/>
        <v>0</v>
      </c>
      <c r="Z215" s="107" t="s">
        <v>42</v>
      </c>
      <c r="AA215" s="107" t="s">
        <v>374</v>
      </c>
      <c r="AB215" s="107">
        <v>2901155</v>
      </c>
      <c r="AC215" s="107"/>
      <c r="AD215" s="107"/>
    </row>
    <row r="216" spans="1:30" s="32" customFormat="1" ht="19.5" customHeight="1" x14ac:dyDescent="0.25">
      <c r="A216" s="31" t="str">
        <f>Controles!$B$2</f>
        <v>RS</v>
      </c>
      <c r="B216" s="31">
        <f>Controles!$C$2</f>
        <v>10</v>
      </c>
      <c r="C216" s="31" t="s">
        <v>5391</v>
      </c>
      <c r="D216" s="35"/>
      <c r="E216" s="35"/>
      <c r="F216" s="35"/>
      <c r="G216" s="35"/>
      <c r="H216" s="66"/>
      <c r="I216" s="66"/>
      <c r="J216" s="94">
        <f t="shared" si="39"/>
        <v>0</v>
      </c>
      <c r="K216" s="66"/>
      <c r="L216" s="66"/>
      <c r="M216" s="66"/>
      <c r="N216" s="94">
        <f t="shared" si="33"/>
        <v>0</v>
      </c>
      <c r="O216" s="66"/>
      <c r="P216" s="66"/>
      <c r="Q216" s="79">
        <f t="shared" si="40"/>
        <v>0</v>
      </c>
      <c r="R216" s="80">
        <f t="shared" si="34"/>
        <v>0</v>
      </c>
      <c r="S216" s="79">
        <f t="shared" si="35"/>
        <v>0</v>
      </c>
      <c r="T216" s="79">
        <f t="shared" si="36"/>
        <v>0</v>
      </c>
      <c r="U216" s="79">
        <f t="shared" si="37"/>
        <v>0</v>
      </c>
      <c r="V216" s="79">
        <f t="shared" si="38"/>
        <v>0</v>
      </c>
      <c r="W216" s="80">
        <f t="shared" si="41"/>
        <v>0</v>
      </c>
      <c r="X216" s="111" t="str">
        <f t="shared" si="43"/>
        <v>NÃO</v>
      </c>
      <c r="Y216" s="106">
        <f t="shared" si="42"/>
        <v>0</v>
      </c>
      <c r="Z216" s="107" t="s">
        <v>42</v>
      </c>
      <c r="AA216" s="107" t="s">
        <v>399</v>
      </c>
      <c r="AB216" s="107">
        <v>2901205</v>
      </c>
      <c r="AC216" s="107"/>
      <c r="AD216" s="107"/>
    </row>
    <row r="217" spans="1:30" s="32" customFormat="1" ht="19.5" customHeight="1" x14ac:dyDescent="0.25">
      <c r="A217" s="31" t="str">
        <f>Controles!$B$2</f>
        <v>RS</v>
      </c>
      <c r="B217" s="31">
        <f>Controles!$C$2</f>
        <v>10</v>
      </c>
      <c r="C217" s="31" t="s">
        <v>5391</v>
      </c>
      <c r="D217" s="35"/>
      <c r="E217" s="35"/>
      <c r="F217" s="35"/>
      <c r="G217" s="35"/>
      <c r="H217" s="66"/>
      <c r="I217" s="66"/>
      <c r="J217" s="94">
        <f t="shared" si="39"/>
        <v>0</v>
      </c>
      <c r="K217" s="66"/>
      <c r="L217" s="66"/>
      <c r="M217" s="66"/>
      <c r="N217" s="94">
        <f t="shared" si="33"/>
        <v>0</v>
      </c>
      <c r="O217" s="66"/>
      <c r="P217" s="66"/>
      <c r="Q217" s="79">
        <f t="shared" si="40"/>
        <v>0</v>
      </c>
      <c r="R217" s="80">
        <f t="shared" si="34"/>
        <v>0</v>
      </c>
      <c r="S217" s="79">
        <f t="shared" si="35"/>
        <v>0</v>
      </c>
      <c r="T217" s="79">
        <f t="shared" si="36"/>
        <v>0</v>
      </c>
      <c r="U217" s="79">
        <f t="shared" si="37"/>
        <v>0</v>
      </c>
      <c r="V217" s="79">
        <f t="shared" si="38"/>
        <v>0</v>
      </c>
      <c r="W217" s="80">
        <f t="shared" si="41"/>
        <v>0</v>
      </c>
      <c r="X217" s="111" t="str">
        <f t="shared" si="43"/>
        <v>NÃO</v>
      </c>
      <c r="Y217" s="106">
        <f t="shared" si="42"/>
        <v>0</v>
      </c>
      <c r="Z217" s="107" t="s">
        <v>42</v>
      </c>
      <c r="AA217" s="107" t="s">
        <v>424</v>
      </c>
      <c r="AB217" s="107">
        <v>2901304</v>
      </c>
      <c r="AC217" s="107"/>
      <c r="AD217" s="107"/>
    </row>
    <row r="218" spans="1:30" s="32" customFormat="1" ht="19.5" customHeight="1" x14ac:dyDescent="0.25">
      <c r="A218" s="31" t="str">
        <f>Controles!$B$2</f>
        <v>RS</v>
      </c>
      <c r="B218" s="31">
        <f>Controles!$C$2</f>
        <v>10</v>
      </c>
      <c r="C218" s="31" t="s">
        <v>5391</v>
      </c>
      <c r="D218" s="35"/>
      <c r="E218" s="35"/>
      <c r="F218" s="35"/>
      <c r="G218" s="35"/>
      <c r="H218" s="66"/>
      <c r="I218" s="66"/>
      <c r="J218" s="94">
        <f t="shared" si="39"/>
        <v>0</v>
      </c>
      <c r="K218" s="66"/>
      <c r="L218" s="66"/>
      <c r="M218" s="66"/>
      <c r="N218" s="94">
        <f t="shared" si="33"/>
        <v>0</v>
      </c>
      <c r="O218" s="66"/>
      <c r="P218" s="66"/>
      <c r="Q218" s="79">
        <f t="shared" si="40"/>
        <v>0</v>
      </c>
      <c r="R218" s="80">
        <f t="shared" si="34"/>
        <v>0</v>
      </c>
      <c r="S218" s="79">
        <f t="shared" si="35"/>
        <v>0</v>
      </c>
      <c r="T218" s="79">
        <f t="shared" si="36"/>
        <v>0</v>
      </c>
      <c r="U218" s="79">
        <f t="shared" si="37"/>
        <v>0</v>
      </c>
      <c r="V218" s="79">
        <f t="shared" si="38"/>
        <v>0</v>
      </c>
      <c r="W218" s="80">
        <f t="shared" si="41"/>
        <v>0</v>
      </c>
      <c r="X218" s="111" t="str">
        <f t="shared" si="43"/>
        <v>NÃO</v>
      </c>
      <c r="Y218" s="106">
        <f t="shared" si="42"/>
        <v>0</v>
      </c>
      <c r="Z218" s="107" t="s">
        <v>42</v>
      </c>
      <c r="AA218" s="107" t="s">
        <v>450</v>
      </c>
      <c r="AB218" s="107">
        <v>2901353</v>
      </c>
      <c r="AC218" s="107"/>
      <c r="AD218" s="107"/>
    </row>
    <row r="219" spans="1:30" s="32" customFormat="1" ht="19.5" customHeight="1" x14ac:dyDescent="0.25">
      <c r="A219" s="31" t="str">
        <f>Controles!$B$2</f>
        <v>RS</v>
      </c>
      <c r="B219" s="31">
        <f>Controles!$C$2</f>
        <v>10</v>
      </c>
      <c r="C219" s="31" t="s">
        <v>5391</v>
      </c>
      <c r="D219" s="35"/>
      <c r="E219" s="35"/>
      <c r="F219" s="35"/>
      <c r="G219" s="35"/>
      <c r="H219" s="66"/>
      <c r="I219" s="66"/>
      <c r="J219" s="94">
        <f t="shared" si="39"/>
        <v>0</v>
      </c>
      <c r="K219" s="66"/>
      <c r="L219" s="66"/>
      <c r="M219" s="66"/>
      <c r="N219" s="94">
        <f t="shared" si="33"/>
        <v>0</v>
      </c>
      <c r="O219" s="66"/>
      <c r="P219" s="66"/>
      <c r="Q219" s="79">
        <f t="shared" si="40"/>
        <v>0</v>
      </c>
      <c r="R219" s="80">
        <f t="shared" si="34"/>
        <v>0</v>
      </c>
      <c r="S219" s="79">
        <f t="shared" si="35"/>
        <v>0</v>
      </c>
      <c r="T219" s="79">
        <f t="shared" si="36"/>
        <v>0</v>
      </c>
      <c r="U219" s="79">
        <f t="shared" si="37"/>
        <v>0</v>
      </c>
      <c r="V219" s="79">
        <f t="shared" si="38"/>
        <v>0</v>
      </c>
      <c r="W219" s="80">
        <f t="shared" si="41"/>
        <v>0</v>
      </c>
      <c r="X219" s="111" t="str">
        <f t="shared" si="43"/>
        <v>NÃO</v>
      </c>
      <c r="Y219" s="106">
        <f t="shared" si="42"/>
        <v>0</v>
      </c>
      <c r="Z219" s="107" t="s">
        <v>42</v>
      </c>
      <c r="AA219" s="107" t="s">
        <v>475</v>
      </c>
      <c r="AB219" s="107">
        <v>2901403</v>
      </c>
      <c r="AC219" s="107"/>
      <c r="AD219" s="107"/>
    </row>
    <row r="220" spans="1:30" s="32" customFormat="1" ht="19.5" customHeight="1" x14ac:dyDescent="0.25">
      <c r="A220" s="31" t="str">
        <f>Controles!$B$2</f>
        <v>RS</v>
      </c>
      <c r="B220" s="31">
        <f>Controles!$C$2</f>
        <v>10</v>
      </c>
      <c r="C220" s="31" t="s">
        <v>5391</v>
      </c>
      <c r="D220" s="35"/>
      <c r="E220" s="35"/>
      <c r="F220" s="35"/>
      <c r="G220" s="35"/>
      <c r="H220" s="66"/>
      <c r="I220" s="66"/>
      <c r="J220" s="94">
        <f t="shared" si="39"/>
        <v>0</v>
      </c>
      <c r="K220" s="66"/>
      <c r="L220" s="66"/>
      <c r="M220" s="66"/>
      <c r="N220" s="94">
        <f t="shared" si="33"/>
        <v>0</v>
      </c>
      <c r="O220" s="66"/>
      <c r="P220" s="66"/>
      <c r="Q220" s="79">
        <f t="shared" si="40"/>
        <v>0</v>
      </c>
      <c r="R220" s="80">
        <f t="shared" si="34"/>
        <v>0</v>
      </c>
      <c r="S220" s="79">
        <f t="shared" si="35"/>
        <v>0</v>
      </c>
      <c r="T220" s="79">
        <f t="shared" si="36"/>
        <v>0</v>
      </c>
      <c r="U220" s="79">
        <f t="shared" si="37"/>
        <v>0</v>
      </c>
      <c r="V220" s="79">
        <f t="shared" si="38"/>
        <v>0</v>
      </c>
      <c r="W220" s="80">
        <f t="shared" si="41"/>
        <v>0</v>
      </c>
      <c r="X220" s="111" t="str">
        <f t="shared" si="43"/>
        <v>NÃO</v>
      </c>
      <c r="Y220" s="106">
        <f t="shared" si="42"/>
        <v>0</v>
      </c>
      <c r="Z220" s="107" t="s">
        <v>42</v>
      </c>
      <c r="AA220" s="107" t="s">
        <v>499</v>
      </c>
      <c r="AB220" s="107">
        <v>2901502</v>
      </c>
      <c r="AC220" s="107"/>
      <c r="AD220" s="107"/>
    </row>
    <row r="221" spans="1:30" s="32" customFormat="1" ht="19.5" customHeight="1" x14ac:dyDescent="0.25">
      <c r="A221" s="31" t="str">
        <f>Controles!$B$2</f>
        <v>RS</v>
      </c>
      <c r="B221" s="31">
        <f>Controles!$C$2</f>
        <v>10</v>
      </c>
      <c r="C221" s="31" t="s">
        <v>5391</v>
      </c>
      <c r="D221" s="35"/>
      <c r="E221" s="35"/>
      <c r="F221" s="35"/>
      <c r="G221" s="35"/>
      <c r="H221" s="66"/>
      <c r="I221" s="66"/>
      <c r="J221" s="94">
        <f t="shared" si="39"/>
        <v>0</v>
      </c>
      <c r="K221" s="66"/>
      <c r="L221" s="66"/>
      <c r="M221" s="66"/>
      <c r="N221" s="94">
        <f t="shared" si="33"/>
        <v>0</v>
      </c>
      <c r="O221" s="66"/>
      <c r="P221" s="66"/>
      <c r="Q221" s="79">
        <f t="shared" si="40"/>
        <v>0</v>
      </c>
      <c r="R221" s="80">
        <f t="shared" si="34"/>
        <v>0</v>
      </c>
      <c r="S221" s="79">
        <f t="shared" si="35"/>
        <v>0</v>
      </c>
      <c r="T221" s="79">
        <f t="shared" si="36"/>
        <v>0</v>
      </c>
      <c r="U221" s="79">
        <f t="shared" si="37"/>
        <v>0</v>
      </c>
      <c r="V221" s="79">
        <f t="shared" si="38"/>
        <v>0</v>
      </c>
      <c r="W221" s="80">
        <f t="shared" si="41"/>
        <v>0</v>
      </c>
      <c r="X221" s="111" t="str">
        <f t="shared" si="43"/>
        <v>NÃO</v>
      </c>
      <c r="Y221" s="106">
        <f t="shared" si="42"/>
        <v>0</v>
      </c>
      <c r="Z221" s="107" t="s">
        <v>42</v>
      </c>
      <c r="AA221" s="107" t="s">
        <v>522</v>
      </c>
      <c r="AB221" s="107">
        <v>2901601</v>
      </c>
      <c r="AC221" s="107"/>
      <c r="AD221" s="107"/>
    </row>
    <row r="222" spans="1:30" s="32" customFormat="1" ht="19.5" customHeight="1" x14ac:dyDescent="0.25">
      <c r="A222" s="31" t="str">
        <f>Controles!$B$2</f>
        <v>RS</v>
      </c>
      <c r="B222" s="31">
        <f>Controles!$C$2</f>
        <v>10</v>
      </c>
      <c r="C222" s="31" t="s">
        <v>5391</v>
      </c>
      <c r="D222" s="35"/>
      <c r="E222" s="35"/>
      <c r="F222" s="35"/>
      <c r="G222" s="35"/>
      <c r="H222" s="66"/>
      <c r="I222" s="66"/>
      <c r="J222" s="94">
        <f t="shared" si="39"/>
        <v>0</v>
      </c>
      <c r="K222" s="66"/>
      <c r="L222" s="66"/>
      <c r="M222" s="66"/>
      <c r="N222" s="94">
        <f t="shared" si="33"/>
        <v>0</v>
      </c>
      <c r="O222" s="66"/>
      <c r="P222" s="66"/>
      <c r="Q222" s="79">
        <f t="shared" si="40"/>
        <v>0</v>
      </c>
      <c r="R222" s="80">
        <f t="shared" si="34"/>
        <v>0</v>
      </c>
      <c r="S222" s="79">
        <f t="shared" si="35"/>
        <v>0</v>
      </c>
      <c r="T222" s="79">
        <f t="shared" si="36"/>
        <v>0</v>
      </c>
      <c r="U222" s="79">
        <f t="shared" si="37"/>
        <v>0</v>
      </c>
      <c r="V222" s="79">
        <f t="shared" si="38"/>
        <v>0</v>
      </c>
      <c r="W222" s="80">
        <f t="shared" si="41"/>
        <v>0</v>
      </c>
      <c r="X222" s="111" t="str">
        <f t="shared" si="43"/>
        <v>NÃO</v>
      </c>
      <c r="Y222" s="106">
        <f t="shared" si="42"/>
        <v>0</v>
      </c>
      <c r="Z222" s="107" t="s">
        <v>42</v>
      </c>
      <c r="AA222" s="107" t="s">
        <v>546</v>
      </c>
      <c r="AB222" s="107">
        <v>2901700</v>
      </c>
      <c r="AC222" s="107"/>
      <c r="AD222" s="107"/>
    </row>
    <row r="223" spans="1:30" s="32" customFormat="1" ht="19.5" customHeight="1" x14ac:dyDescent="0.25">
      <c r="A223" s="31" t="str">
        <f>Controles!$B$2</f>
        <v>RS</v>
      </c>
      <c r="B223" s="31">
        <f>Controles!$C$2</f>
        <v>10</v>
      </c>
      <c r="C223" s="31" t="s">
        <v>5391</v>
      </c>
      <c r="D223" s="35"/>
      <c r="E223" s="35"/>
      <c r="F223" s="35"/>
      <c r="G223" s="35"/>
      <c r="H223" s="66"/>
      <c r="I223" s="66"/>
      <c r="J223" s="94">
        <f t="shared" si="39"/>
        <v>0</v>
      </c>
      <c r="K223" s="66"/>
      <c r="L223" s="66"/>
      <c r="M223" s="66"/>
      <c r="N223" s="94">
        <f t="shared" si="33"/>
        <v>0</v>
      </c>
      <c r="O223" s="66"/>
      <c r="P223" s="66"/>
      <c r="Q223" s="79">
        <f t="shared" si="40"/>
        <v>0</v>
      </c>
      <c r="R223" s="80">
        <f t="shared" si="34"/>
        <v>0</v>
      </c>
      <c r="S223" s="79">
        <f t="shared" si="35"/>
        <v>0</v>
      </c>
      <c r="T223" s="79">
        <f t="shared" si="36"/>
        <v>0</v>
      </c>
      <c r="U223" s="79">
        <f t="shared" si="37"/>
        <v>0</v>
      </c>
      <c r="V223" s="79">
        <f t="shared" si="38"/>
        <v>0</v>
      </c>
      <c r="W223" s="80">
        <f t="shared" si="41"/>
        <v>0</v>
      </c>
      <c r="X223" s="111" t="str">
        <f t="shared" si="43"/>
        <v>NÃO</v>
      </c>
      <c r="Y223" s="106">
        <f t="shared" si="42"/>
        <v>0</v>
      </c>
      <c r="Z223" s="107" t="s">
        <v>42</v>
      </c>
      <c r="AA223" s="107" t="s">
        <v>569</v>
      </c>
      <c r="AB223" s="107">
        <v>2901809</v>
      </c>
      <c r="AC223" s="107"/>
      <c r="AD223" s="107"/>
    </row>
    <row r="224" spans="1:30" s="32" customFormat="1" ht="19.5" customHeight="1" x14ac:dyDescent="0.25">
      <c r="A224" s="31" t="str">
        <f>Controles!$B$2</f>
        <v>RS</v>
      </c>
      <c r="B224" s="31">
        <f>Controles!$C$2</f>
        <v>10</v>
      </c>
      <c r="C224" s="31" t="s">
        <v>5391</v>
      </c>
      <c r="D224" s="35"/>
      <c r="E224" s="35"/>
      <c r="F224" s="35"/>
      <c r="G224" s="35"/>
      <c r="H224" s="66"/>
      <c r="I224" s="66"/>
      <c r="J224" s="94">
        <f t="shared" si="39"/>
        <v>0</v>
      </c>
      <c r="K224" s="66"/>
      <c r="L224" s="66"/>
      <c r="M224" s="66"/>
      <c r="N224" s="94">
        <f t="shared" si="33"/>
        <v>0</v>
      </c>
      <c r="O224" s="66"/>
      <c r="P224" s="66"/>
      <c r="Q224" s="79">
        <f t="shared" si="40"/>
        <v>0</v>
      </c>
      <c r="R224" s="80">
        <f t="shared" si="34"/>
        <v>0</v>
      </c>
      <c r="S224" s="79">
        <f t="shared" si="35"/>
        <v>0</v>
      </c>
      <c r="T224" s="79">
        <f t="shared" si="36"/>
        <v>0</v>
      </c>
      <c r="U224" s="79">
        <f t="shared" si="37"/>
        <v>0</v>
      </c>
      <c r="V224" s="79">
        <f t="shared" si="38"/>
        <v>0</v>
      </c>
      <c r="W224" s="80">
        <f t="shared" si="41"/>
        <v>0</v>
      </c>
      <c r="X224" s="111" t="str">
        <f t="shared" si="43"/>
        <v>NÃO</v>
      </c>
      <c r="Y224" s="106">
        <f t="shared" si="42"/>
        <v>0</v>
      </c>
      <c r="Z224" s="107" t="s">
        <v>42</v>
      </c>
      <c r="AA224" s="107" t="s">
        <v>592</v>
      </c>
      <c r="AB224" s="107">
        <v>2901908</v>
      </c>
      <c r="AC224" s="107"/>
      <c r="AD224" s="107"/>
    </row>
    <row r="225" spans="1:30" s="32" customFormat="1" ht="19.5" customHeight="1" x14ac:dyDescent="0.25">
      <c r="A225" s="31" t="str">
        <f>Controles!$B$2</f>
        <v>RS</v>
      </c>
      <c r="B225" s="31">
        <f>Controles!$C$2</f>
        <v>10</v>
      </c>
      <c r="C225" s="31" t="s">
        <v>5391</v>
      </c>
      <c r="D225" s="35"/>
      <c r="E225" s="35"/>
      <c r="F225" s="35"/>
      <c r="G225" s="35"/>
      <c r="H225" s="66"/>
      <c r="I225" s="66"/>
      <c r="J225" s="94">
        <f t="shared" si="39"/>
        <v>0</v>
      </c>
      <c r="K225" s="66"/>
      <c r="L225" s="66"/>
      <c r="M225" s="66"/>
      <c r="N225" s="94">
        <f t="shared" si="33"/>
        <v>0</v>
      </c>
      <c r="O225" s="66"/>
      <c r="P225" s="66"/>
      <c r="Q225" s="79">
        <f t="shared" si="40"/>
        <v>0</v>
      </c>
      <c r="R225" s="80">
        <f t="shared" si="34"/>
        <v>0</v>
      </c>
      <c r="S225" s="79">
        <f t="shared" si="35"/>
        <v>0</v>
      </c>
      <c r="T225" s="79">
        <f t="shared" si="36"/>
        <v>0</v>
      </c>
      <c r="U225" s="79">
        <f t="shared" si="37"/>
        <v>0</v>
      </c>
      <c r="V225" s="79">
        <f t="shared" si="38"/>
        <v>0</v>
      </c>
      <c r="W225" s="80">
        <f t="shared" si="41"/>
        <v>0</v>
      </c>
      <c r="X225" s="111" t="str">
        <f t="shared" si="43"/>
        <v>NÃO</v>
      </c>
      <c r="Y225" s="106">
        <f t="shared" si="42"/>
        <v>0</v>
      </c>
      <c r="Z225" s="107" t="s">
        <v>42</v>
      </c>
      <c r="AA225" s="107" t="s">
        <v>615</v>
      </c>
      <c r="AB225" s="107">
        <v>2901957</v>
      </c>
      <c r="AC225" s="107"/>
      <c r="AD225" s="107"/>
    </row>
    <row r="226" spans="1:30" s="32" customFormat="1" ht="19.5" customHeight="1" x14ac:dyDescent="0.25">
      <c r="A226" s="31" t="str">
        <f>Controles!$B$2</f>
        <v>RS</v>
      </c>
      <c r="B226" s="31">
        <f>Controles!$C$2</f>
        <v>10</v>
      </c>
      <c r="C226" s="31" t="s">
        <v>5391</v>
      </c>
      <c r="D226" s="35"/>
      <c r="E226" s="35"/>
      <c r="F226" s="35"/>
      <c r="G226" s="35"/>
      <c r="H226" s="66"/>
      <c r="I226" s="66"/>
      <c r="J226" s="94">
        <f t="shared" si="39"/>
        <v>0</v>
      </c>
      <c r="K226" s="66"/>
      <c r="L226" s="66"/>
      <c r="M226" s="66"/>
      <c r="N226" s="94">
        <f t="shared" si="33"/>
        <v>0</v>
      </c>
      <c r="O226" s="66"/>
      <c r="P226" s="66"/>
      <c r="Q226" s="79">
        <f t="shared" si="40"/>
        <v>0</v>
      </c>
      <c r="R226" s="80">
        <f t="shared" si="34"/>
        <v>0</v>
      </c>
      <c r="S226" s="79">
        <f t="shared" si="35"/>
        <v>0</v>
      </c>
      <c r="T226" s="79">
        <f t="shared" si="36"/>
        <v>0</v>
      </c>
      <c r="U226" s="79">
        <f t="shared" si="37"/>
        <v>0</v>
      </c>
      <c r="V226" s="79">
        <f t="shared" si="38"/>
        <v>0</v>
      </c>
      <c r="W226" s="80">
        <f t="shared" si="41"/>
        <v>0</v>
      </c>
      <c r="X226" s="111" t="str">
        <f t="shared" si="43"/>
        <v>NÃO</v>
      </c>
      <c r="Y226" s="106">
        <f t="shared" si="42"/>
        <v>0</v>
      </c>
      <c r="Z226" s="107" t="s">
        <v>42</v>
      </c>
      <c r="AA226" s="107" t="s">
        <v>636</v>
      </c>
      <c r="AB226" s="107">
        <v>2902054</v>
      </c>
      <c r="AC226" s="107"/>
      <c r="AD226" s="107"/>
    </row>
    <row r="227" spans="1:30" s="32" customFormat="1" ht="19.5" customHeight="1" x14ac:dyDescent="0.25">
      <c r="A227" s="31" t="str">
        <f>Controles!$B$2</f>
        <v>RS</v>
      </c>
      <c r="B227" s="31">
        <f>Controles!$C$2</f>
        <v>10</v>
      </c>
      <c r="C227" s="31" t="s">
        <v>5391</v>
      </c>
      <c r="D227" s="35"/>
      <c r="E227" s="35"/>
      <c r="F227" s="35"/>
      <c r="G227" s="35"/>
      <c r="H227" s="66"/>
      <c r="I227" s="66"/>
      <c r="J227" s="94">
        <f t="shared" si="39"/>
        <v>0</v>
      </c>
      <c r="K227" s="66"/>
      <c r="L227" s="66"/>
      <c r="M227" s="66"/>
      <c r="N227" s="94">
        <f t="shared" si="33"/>
        <v>0</v>
      </c>
      <c r="O227" s="66"/>
      <c r="P227" s="66"/>
      <c r="Q227" s="79">
        <f t="shared" si="40"/>
        <v>0</v>
      </c>
      <c r="R227" s="80">
        <f t="shared" si="34"/>
        <v>0</v>
      </c>
      <c r="S227" s="79">
        <f t="shared" si="35"/>
        <v>0</v>
      </c>
      <c r="T227" s="79">
        <f t="shared" si="36"/>
        <v>0</v>
      </c>
      <c r="U227" s="79">
        <f t="shared" si="37"/>
        <v>0</v>
      </c>
      <c r="V227" s="79">
        <f t="shared" si="38"/>
        <v>0</v>
      </c>
      <c r="W227" s="80">
        <f t="shared" si="41"/>
        <v>0</v>
      </c>
      <c r="X227" s="111" t="str">
        <f t="shared" si="43"/>
        <v>NÃO</v>
      </c>
      <c r="Y227" s="106">
        <f t="shared" si="42"/>
        <v>0</v>
      </c>
      <c r="Z227" s="107" t="s">
        <v>42</v>
      </c>
      <c r="AA227" s="107" t="s">
        <v>657</v>
      </c>
      <c r="AB227" s="107">
        <v>2902005</v>
      </c>
      <c r="AC227" s="107"/>
      <c r="AD227" s="107"/>
    </row>
    <row r="228" spans="1:30" s="32" customFormat="1" ht="19.5" customHeight="1" x14ac:dyDescent="0.25">
      <c r="A228" s="31" t="str">
        <f>Controles!$B$2</f>
        <v>RS</v>
      </c>
      <c r="B228" s="31">
        <f>Controles!$C$2</f>
        <v>10</v>
      </c>
      <c r="C228" s="31" t="s">
        <v>5391</v>
      </c>
      <c r="D228" s="35"/>
      <c r="E228" s="35"/>
      <c r="F228" s="35"/>
      <c r="G228" s="35"/>
      <c r="H228" s="66"/>
      <c r="I228" s="66"/>
      <c r="J228" s="94">
        <f t="shared" si="39"/>
        <v>0</v>
      </c>
      <c r="K228" s="66"/>
      <c r="L228" s="66"/>
      <c r="M228" s="66"/>
      <c r="N228" s="94">
        <f t="shared" si="33"/>
        <v>0</v>
      </c>
      <c r="O228" s="66"/>
      <c r="P228" s="66"/>
      <c r="Q228" s="79">
        <f t="shared" si="40"/>
        <v>0</v>
      </c>
      <c r="R228" s="80">
        <f t="shared" si="34"/>
        <v>0</v>
      </c>
      <c r="S228" s="79">
        <f t="shared" si="35"/>
        <v>0</v>
      </c>
      <c r="T228" s="79">
        <f t="shared" si="36"/>
        <v>0</v>
      </c>
      <c r="U228" s="79">
        <f t="shared" si="37"/>
        <v>0</v>
      </c>
      <c r="V228" s="79">
        <f t="shared" si="38"/>
        <v>0</v>
      </c>
      <c r="W228" s="80">
        <f t="shared" si="41"/>
        <v>0</v>
      </c>
      <c r="X228" s="111" t="str">
        <f t="shared" si="43"/>
        <v>NÃO</v>
      </c>
      <c r="Y228" s="106">
        <f t="shared" si="42"/>
        <v>0</v>
      </c>
      <c r="Z228" s="107" t="s">
        <v>42</v>
      </c>
      <c r="AA228" s="107" t="s">
        <v>678</v>
      </c>
      <c r="AB228" s="107">
        <v>2902104</v>
      </c>
      <c r="AC228" s="107"/>
      <c r="AD228" s="107"/>
    </row>
    <row r="229" spans="1:30" s="32" customFormat="1" ht="19.5" customHeight="1" x14ac:dyDescent="0.25">
      <c r="A229" s="31" t="str">
        <f>Controles!$B$2</f>
        <v>RS</v>
      </c>
      <c r="B229" s="31">
        <f>Controles!$C$2</f>
        <v>10</v>
      </c>
      <c r="C229" s="31" t="s">
        <v>5391</v>
      </c>
      <c r="D229" s="35"/>
      <c r="E229" s="35"/>
      <c r="F229" s="35"/>
      <c r="G229" s="35"/>
      <c r="H229" s="66"/>
      <c r="I229" s="66"/>
      <c r="J229" s="94">
        <f t="shared" si="39"/>
        <v>0</v>
      </c>
      <c r="K229" s="66"/>
      <c r="L229" s="66"/>
      <c r="M229" s="66"/>
      <c r="N229" s="94">
        <f t="shared" si="33"/>
        <v>0</v>
      </c>
      <c r="O229" s="66"/>
      <c r="P229" s="66"/>
      <c r="Q229" s="79">
        <f t="shared" si="40"/>
        <v>0</v>
      </c>
      <c r="R229" s="80">
        <f t="shared" si="34"/>
        <v>0</v>
      </c>
      <c r="S229" s="79">
        <f t="shared" si="35"/>
        <v>0</v>
      </c>
      <c r="T229" s="79">
        <f t="shared" si="36"/>
        <v>0</v>
      </c>
      <c r="U229" s="79">
        <f t="shared" si="37"/>
        <v>0</v>
      </c>
      <c r="V229" s="79">
        <f t="shared" si="38"/>
        <v>0</v>
      </c>
      <c r="W229" s="80">
        <f t="shared" si="41"/>
        <v>0</v>
      </c>
      <c r="X229" s="111" t="str">
        <f t="shared" si="43"/>
        <v>NÃO</v>
      </c>
      <c r="Y229" s="106">
        <f t="shared" si="42"/>
        <v>0</v>
      </c>
      <c r="Z229" s="107" t="s">
        <v>42</v>
      </c>
      <c r="AA229" s="107" t="s">
        <v>698</v>
      </c>
      <c r="AB229" s="107">
        <v>2902203</v>
      </c>
      <c r="AC229" s="107"/>
      <c r="AD229" s="107"/>
    </row>
    <row r="230" spans="1:30" s="32" customFormat="1" ht="19.5" customHeight="1" x14ac:dyDescent="0.25">
      <c r="A230" s="31" t="str">
        <f>Controles!$B$2</f>
        <v>RS</v>
      </c>
      <c r="B230" s="31">
        <f>Controles!$C$2</f>
        <v>10</v>
      </c>
      <c r="C230" s="31" t="s">
        <v>5391</v>
      </c>
      <c r="D230" s="35"/>
      <c r="E230" s="35"/>
      <c r="F230" s="35"/>
      <c r="G230" s="35"/>
      <c r="H230" s="66"/>
      <c r="I230" s="66"/>
      <c r="J230" s="94">
        <f t="shared" si="39"/>
        <v>0</v>
      </c>
      <c r="K230" s="66"/>
      <c r="L230" s="66"/>
      <c r="M230" s="66"/>
      <c r="N230" s="94">
        <f t="shared" si="33"/>
        <v>0</v>
      </c>
      <c r="O230" s="66"/>
      <c r="P230" s="66"/>
      <c r="Q230" s="79">
        <f t="shared" si="40"/>
        <v>0</v>
      </c>
      <c r="R230" s="80">
        <f t="shared" si="34"/>
        <v>0</v>
      </c>
      <c r="S230" s="79">
        <f t="shared" si="35"/>
        <v>0</v>
      </c>
      <c r="T230" s="79">
        <f t="shared" si="36"/>
        <v>0</v>
      </c>
      <c r="U230" s="79">
        <f t="shared" si="37"/>
        <v>0</v>
      </c>
      <c r="V230" s="79">
        <f t="shared" si="38"/>
        <v>0</v>
      </c>
      <c r="W230" s="80">
        <f t="shared" si="41"/>
        <v>0</v>
      </c>
      <c r="X230" s="111" t="str">
        <f t="shared" si="43"/>
        <v>NÃO</v>
      </c>
      <c r="Y230" s="106">
        <f t="shared" si="42"/>
        <v>0</v>
      </c>
      <c r="Z230" s="107" t="s">
        <v>42</v>
      </c>
      <c r="AA230" s="107" t="s">
        <v>720</v>
      </c>
      <c r="AB230" s="107">
        <v>2902252</v>
      </c>
      <c r="AC230" s="107"/>
      <c r="AD230" s="107"/>
    </row>
    <row r="231" spans="1:30" s="32" customFormat="1" ht="19.5" customHeight="1" x14ac:dyDescent="0.25">
      <c r="A231" s="31" t="str">
        <f>Controles!$B$2</f>
        <v>RS</v>
      </c>
      <c r="B231" s="31">
        <f>Controles!$C$2</f>
        <v>10</v>
      </c>
      <c r="C231" s="31" t="s">
        <v>5391</v>
      </c>
      <c r="D231" s="35"/>
      <c r="E231" s="35"/>
      <c r="F231" s="35"/>
      <c r="G231" s="35"/>
      <c r="H231" s="66"/>
      <c r="I231" s="66"/>
      <c r="J231" s="94">
        <f t="shared" si="39"/>
        <v>0</v>
      </c>
      <c r="K231" s="66"/>
      <c r="L231" s="66"/>
      <c r="M231" s="66"/>
      <c r="N231" s="94">
        <f t="shared" si="33"/>
        <v>0</v>
      </c>
      <c r="O231" s="66"/>
      <c r="P231" s="66"/>
      <c r="Q231" s="79">
        <f t="shared" si="40"/>
        <v>0</v>
      </c>
      <c r="R231" s="80">
        <f t="shared" si="34"/>
        <v>0</v>
      </c>
      <c r="S231" s="79">
        <f t="shared" si="35"/>
        <v>0</v>
      </c>
      <c r="T231" s="79">
        <f t="shared" si="36"/>
        <v>0</v>
      </c>
      <c r="U231" s="79">
        <f t="shared" si="37"/>
        <v>0</v>
      </c>
      <c r="V231" s="79">
        <f t="shared" si="38"/>
        <v>0</v>
      </c>
      <c r="W231" s="80">
        <f t="shared" si="41"/>
        <v>0</v>
      </c>
      <c r="X231" s="111" t="str">
        <f t="shared" si="43"/>
        <v>NÃO</v>
      </c>
      <c r="Y231" s="106">
        <f t="shared" si="42"/>
        <v>0</v>
      </c>
      <c r="Z231" s="107" t="s">
        <v>42</v>
      </c>
      <c r="AA231" s="107" t="s">
        <v>742</v>
      </c>
      <c r="AB231" s="107">
        <v>2902302</v>
      </c>
      <c r="AC231" s="107"/>
      <c r="AD231" s="107"/>
    </row>
    <row r="232" spans="1:30" s="32" customFormat="1" ht="19.5" customHeight="1" x14ac:dyDescent="0.25">
      <c r="A232" s="31" t="str">
        <f>Controles!$B$2</f>
        <v>RS</v>
      </c>
      <c r="B232" s="31">
        <f>Controles!$C$2</f>
        <v>10</v>
      </c>
      <c r="C232" s="31" t="s">
        <v>5391</v>
      </c>
      <c r="D232" s="35"/>
      <c r="E232" s="35"/>
      <c r="F232" s="35"/>
      <c r="G232" s="35"/>
      <c r="H232" s="66"/>
      <c r="I232" s="66"/>
      <c r="J232" s="94">
        <f t="shared" si="39"/>
        <v>0</v>
      </c>
      <c r="K232" s="66"/>
      <c r="L232" s="66"/>
      <c r="M232" s="66"/>
      <c r="N232" s="94">
        <f t="shared" si="33"/>
        <v>0</v>
      </c>
      <c r="O232" s="66"/>
      <c r="P232" s="66"/>
      <c r="Q232" s="79">
        <f t="shared" si="40"/>
        <v>0</v>
      </c>
      <c r="R232" s="80">
        <f t="shared" si="34"/>
        <v>0</v>
      </c>
      <c r="S232" s="79">
        <f t="shared" si="35"/>
        <v>0</v>
      </c>
      <c r="T232" s="79">
        <f t="shared" si="36"/>
        <v>0</v>
      </c>
      <c r="U232" s="79">
        <f t="shared" si="37"/>
        <v>0</v>
      </c>
      <c r="V232" s="79">
        <f t="shared" si="38"/>
        <v>0</v>
      </c>
      <c r="W232" s="80">
        <f t="shared" si="41"/>
        <v>0</v>
      </c>
      <c r="X232" s="111" t="str">
        <f t="shared" si="43"/>
        <v>NÃO</v>
      </c>
      <c r="Y232" s="106">
        <f t="shared" si="42"/>
        <v>0</v>
      </c>
      <c r="Z232" s="107" t="s">
        <v>42</v>
      </c>
      <c r="AA232" s="107" t="s">
        <v>763</v>
      </c>
      <c r="AB232" s="107">
        <v>2902401</v>
      </c>
      <c r="AC232" s="107"/>
      <c r="AD232" s="107"/>
    </row>
    <row r="233" spans="1:30" s="32" customFormat="1" ht="19.5" customHeight="1" x14ac:dyDescent="0.25">
      <c r="A233" s="31" t="str">
        <f>Controles!$B$2</f>
        <v>RS</v>
      </c>
      <c r="B233" s="31">
        <f>Controles!$C$2</f>
        <v>10</v>
      </c>
      <c r="C233" s="31" t="s">
        <v>5391</v>
      </c>
      <c r="D233" s="35"/>
      <c r="E233" s="35"/>
      <c r="F233" s="35"/>
      <c r="G233" s="35"/>
      <c r="H233" s="66"/>
      <c r="I233" s="66"/>
      <c r="J233" s="94">
        <f t="shared" si="39"/>
        <v>0</v>
      </c>
      <c r="K233" s="66"/>
      <c r="L233" s="66"/>
      <c r="M233" s="66"/>
      <c r="N233" s="94">
        <f t="shared" si="33"/>
        <v>0</v>
      </c>
      <c r="O233" s="66"/>
      <c r="P233" s="66"/>
      <c r="Q233" s="79">
        <f t="shared" si="40"/>
        <v>0</v>
      </c>
      <c r="R233" s="80">
        <f t="shared" si="34"/>
        <v>0</v>
      </c>
      <c r="S233" s="79">
        <f t="shared" si="35"/>
        <v>0</v>
      </c>
      <c r="T233" s="79">
        <f t="shared" si="36"/>
        <v>0</v>
      </c>
      <c r="U233" s="79">
        <f t="shared" si="37"/>
        <v>0</v>
      </c>
      <c r="V233" s="79">
        <f t="shared" si="38"/>
        <v>0</v>
      </c>
      <c r="W233" s="80">
        <f t="shared" si="41"/>
        <v>0</v>
      </c>
      <c r="X233" s="111" t="str">
        <f t="shared" si="43"/>
        <v>NÃO</v>
      </c>
      <c r="Y233" s="106">
        <f t="shared" si="42"/>
        <v>0</v>
      </c>
      <c r="Z233" s="107" t="s">
        <v>42</v>
      </c>
      <c r="AA233" s="107" t="s">
        <v>786</v>
      </c>
      <c r="AB233" s="107">
        <v>2902500</v>
      </c>
      <c r="AC233" s="107"/>
      <c r="AD233" s="107"/>
    </row>
    <row r="234" spans="1:30" s="32" customFormat="1" ht="19.5" customHeight="1" x14ac:dyDescent="0.25">
      <c r="A234" s="31" t="str">
        <f>Controles!$B$2</f>
        <v>RS</v>
      </c>
      <c r="B234" s="31">
        <f>Controles!$C$2</f>
        <v>10</v>
      </c>
      <c r="C234" s="31" t="s">
        <v>5391</v>
      </c>
      <c r="D234" s="35"/>
      <c r="E234" s="35"/>
      <c r="F234" s="35"/>
      <c r="G234" s="35"/>
      <c r="H234" s="66"/>
      <c r="I234" s="66"/>
      <c r="J234" s="94">
        <f t="shared" si="39"/>
        <v>0</v>
      </c>
      <c r="K234" s="66"/>
      <c r="L234" s="66"/>
      <c r="M234" s="66"/>
      <c r="N234" s="94">
        <f t="shared" si="33"/>
        <v>0</v>
      </c>
      <c r="O234" s="66"/>
      <c r="P234" s="66"/>
      <c r="Q234" s="79">
        <f t="shared" si="40"/>
        <v>0</v>
      </c>
      <c r="R234" s="80">
        <f t="shared" si="34"/>
        <v>0</v>
      </c>
      <c r="S234" s="79">
        <f t="shared" si="35"/>
        <v>0</v>
      </c>
      <c r="T234" s="79">
        <f t="shared" si="36"/>
        <v>0</v>
      </c>
      <c r="U234" s="79">
        <f t="shared" si="37"/>
        <v>0</v>
      </c>
      <c r="V234" s="79">
        <f t="shared" si="38"/>
        <v>0</v>
      </c>
      <c r="W234" s="80">
        <f t="shared" si="41"/>
        <v>0</v>
      </c>
      <c r="X234" s="111" t="str">
        <f t="shared" si="43"/>
        <v>NÃO</v>
      </c>
      <c r="Y234" s="106">
        <f t="shared" si="42"/>
        <v>0</v>
      </c>
      <c r="Z234" s="107" t="s">
        <v>42</v>
      </c>
      <c r="AA234" s="107" t="s">
        <v>807</v>
      </c>
      <c r="AB234" s="107">
        <v>2902609</v>
      </c>
      <c r="AC234" s="107"/>
      <c r="AD234" s="107"/>
    </row>
    <row r="235" spans="1:30" s="32" customFormat="1" ht="19.5" customHeight="1" x14ac:dyDescent="0.25">
      <c r="A235" s="31" t="str">
        <f>Controles!$B$2</f>
        <v>RS</v>
      </c>
      <c r="B235" s="31">
        <f>Controles!$C$2</f>
        <v>10</v>
      </c>
      <c r="C235" s="31" t="s">
        <v>5391</v>
      </c>
      <c r="D235" s="35"/>
      <c r="E235" s="35"/>
      <c r="F235" s="35"/>
      <c r="G235" s="35"/>
      <c r="H235" s="66"/>
      <c r="I235" s="66"/>
      <c r="J235" s="94">
        <f t="shared" si="39"/>
        <v>0</v>
      </c>
      <c r="K235" s="66"/>
      <c r="L235" s="66"/>
      <c r="M235" s="66"/>
      <c r="N235" s="94">
        <f t="shared" si="33"/>
        <v>0</v>
      </c>
      <c r="O235" s="66"/>
      <c r="P235" s="66"/>
      <c r="Q235" s="79">
        <f t="shared" si="40"/>
        <v>0</v>
      </c>
      <c r="R235" s="80">
        <f t="shared" si="34"/>
        <v>0</v>
      </c>
      <c r="S235" s="79">
        <f t="shared" si="35"/>
        <v>0</v>
      </c>
      <c r="T235" s="79">
        <f t="shared" si="36"/>
        <v>0</v>
      </c>
      <c r="U235" s="79">
        <f t="shared" si="37"/>
        <v>0</v>
      </c>
      <c r="V235" s="79">
        <f t="shared" si="38"/>
        <v>0</v>
      </c>
      <c r="W235" s="80">
        <f t="shared" si="41"/>
        <v>0</v>
      </c>
      <c r="X235" s="111" t="str">
        <f t="shared" si="43"/>
        <v>NÃO</v>
      </c>
      <c r="Y235" s="106">
        <f t="shared" si="42"/>
        <v>0</v>
      </c>
      <c r="Z235" s="107" t="s">
        <v>42</v>
      </c>
      <c r="AA235" s="107" t="s">
        <v>828</v>
      </c>
      <c r="AB235" s="107">
        <v>2902658</v>
      </c>
      <c r="AC235" s="107"/>
      <c r="AD235" s="107"/>
    </row>
    <row r="236" spans="1:30" s="32" customFormat="1" ht="19.5" customHeight="1" x14ac:dyDescent="0.25">
      <c r="A236" s="31" t="str">
        <f>Controles!$B$2</f>
        <v>RS</v>
      </c>
      <c r="B236" s="31">
        <f>Controles!$C$2</f>
        <v>10</v>
      </c>
      <c r="C236" s="31" t="s">
        <v>5391</v>
      </c>
      <c r="D236" s="35"/>
      <c r="E236" s="35"/>
      <c r="F236" s="35"/>
      <c r="G236" s="35"/>
      <c r="H236" s="66"/>
      <c r="I236" s="66"/>
      <c r="J236" s="94">
        <f t="shared" si="39"/>
        <v>0</v>
      </c>
      <c r="K236" s="66"/>
      <c r="L236" s="66"/>
      <c r="M236" s="66"/>
      <c r="N236" s="94">
        <f t="shared" si="33"/>
        <v>0</v>
      </c>
      <c r="O236" s="66"/>
      <c r="P236" s="66"/>
      <c r="Q236" s="79">
        <f t="shared" si="40"/>
        <v>0</v>
      </c>
      <c r="R236" s="80">
        <f t="shared" si="34"/>
        <v>0</v>
      </c>
      <c r="S236" s="79">
        <f t="shared" si="35"/>
        <v>0</v>
      </c>
      <c r="T236" s="79">
        <f t="shared" si="36"/>
        <v>0</v>
      </c>
      <c r="U236" s="79">
        <f t="shared" si="37"/>
        <v>0</v>
      </c>
      <c r="V236" s="79">
        <f t="shared" si="38"/>
        <v>0</v>
      </c>
      <c r="W236" s="80">
        <f t="shared" si="41"/>
        <v>0</v>
      </c>
      <c r="X236" s="111" t="str">
        <f t="shared" si="43"/>
        <v>NÃO</v>
      </c>
      <c r="Y236" s="106">
        <f t="shared" si="42"/>
        <v>0</v>
      </c>
      <c r="Z236" s="107" t="s">
        <v>42</v>
      </c>
      <c r="AA236" s="107" t="s">
        <v>850</v>
      </c>
      <c r="AB236" s="107">
        <v>2902708</v>
      </c>
      <c r="AC236" s="107"/>
      <c r="AD236" s="107"/>
    </row>
    <row r="237" spans="1:30" s="32" customFormat="1" ht="19.5" customHeight="1" x14ac:dyDescent="0.25">
      <c r="A237" s="31" t="str">
        <f>Controles!$B$2</f>
        <v>RS</v>
      </c>
      <c r="B237" s="31">
        <f>Controles!$C$2</f>
        <v>10</v>
      </c>
      <c r="C237" s="31" t="s">
        <v>5391</v>
      </c>
      <c r="D237" s="35"/>
      <c r="E237" s="35"/>
      <c r="F237" s="35"/>
      <c r="G237" s="35"/>
      <c r="H237" s="66"/>
      <c r="I237" s="66"/>
      <c r="J237" s="94">
        <f t="shared" si="39"/>
        <v>0</v>
      </c>
      <c r="K237" s="66"/>
      <c r="L237" s="66"/>
      <c r="M237" s="66"/>
      <c r="N237" s="94">
        <f t="shared" si="33"/>
        <v>0</v>
      </c>
      <c r="O237" s="66"/>
      <c r="P237" s="66"/>
      <c r="Q237" s="79">
        <f t="shared" si="40"/>
        <v>0</v>
      </c>
      <c r="R237" s="80">
        <f t="shared" si="34"/>
        <v>0</v>
      </c>
      <c r="S237" s="79">
        <f t="shared" si="35"/>
        <v>0</v>
      </c>
      <c r="T237" s="79">
        <f t="shared" si="36"/>
        <v>0</v>
      </c>
      <c r="U237" s="79">
        <f t="shared" si="37"/>
        <v>0</v>
      </c>
      <c r="V237" s="79">
        <f t="shared" si="38"/>
        <v>0</v>
      </c>
      <c r="W237" s="80">
        <f t="shared" si="41"/>
        <v>0</v>
      </c>
      <c r="X237" s="111" t="str">
        <f t="shared" si="43"/>
        <v>NÃO</v>
      </c>
      <c r="Y237" s="106">
        <f t="shared" si="42"/>
        <v>0</v>
      </c>
      <c r="Z237" s="107" t="s">
        <v>42</v>
      </c>
      <c r="AA237" s="107" t="s">
        <v>872</v>
      </c>
      <c r="AB237" s="107">
        <v>2902807</v>
      </c>
      <c r="AC237" s="107"/>
      <c r="AD237" s="107"/>
    </row>
    <row r="238" spans="1:30" s="32" customFormat="1" ht="19.5" customHeight="1" x14ac:dyDescent="0.25">
      <c r="A238" s="31" t="str">
        <f>Controles!$B$2</f>
        <v>RS</v>
      </c>
      <c r="B238" s="31">
        <f>Controles!$C$2</f>
        <v>10</v>
      </c>
      <c r="C238" s="31" t="s">
        <v>5391</v>
      </c>
      <c r="D238" s="35"/>
      <c r="E238" s="35"/>
      <c r="F238" s="35"/>
      <c r="G238" s="35"/>
      <c r="H238" s="66"/>
      <c r="I238" s="66"/>
      <c r="J238" s="94">
        <f t="shared" si="39"/>
        <v>0</v>
      </c>
      <c r="K238" s="66"/>
      <c r="L238" s="66"/>
      <c r="M238" s="66"/>
      <c r="N238" s="94">
        <f t="shared" si="33"/>
        <v>0</v>
      </c>
      <c r="O238" s="66"/>
      <c r="P238" s="66"/>
      <c r="Q238" s="79">
        <f t="shared" si="40"/>
        <v>0</v>
      </c>
      <c r="R238" s="80">
        <f t="shared" si="34"/>
        <v>0</v>
      </c>
      <c r="S238" s="79">
        <f t="shared" si="35"/>
        <v>0</v>
      </c>
      <c r="T238" s="79">
        <f t="shared" si="36"/>
        <v>0</v>
      </c>
      <c r="U238" s="79">
        <f t="shared" si="37"/>
        <v>0</v>
      </c>
      <c r="V238" s="79">
        <f t="shared" si="38"/>
        <v>0</v>
      </c>
      <c r="W238" s="80">
        <f t="shared" si="41"/>
        <v>0</v>
      </c>
      <c r="X238" s="111" t="str">
        <f t="shared" si="43"/>
        <v>NÃO</v>
      </c>
      <c r="Y238" s="106">
        <f t="shared" si="42"/>
        <v>0</v>
      </c>
      <c r="Z238" s="107" t="s">
        <v>42</v>
      </c>
      <c r="AA238" s="107" t="s">
        <v>894</v>
      </c>
      <c r="AB238" s="107">
        <v>2902906</v>
      </c>
      <c r="AC238" s="107"/>
      <c r="AD238" s="107"/>
    </row>
    <row r="239" spans="1:30" s="32" customFormat="1" ht="19.5" customHeight="1" x14ac:dyDescent="0.25">
      <c r="A239" s="31" t="str">
        <f>Controles!$B$2</f>
        <v>RS</v>
      </c>
      <c r="B239" s="31">
        <f>Controles!$C$2</f>
        <v>10</v>
      </c>
      <c r="C239" s="31" t="s">
        <v>5391</v>
      </c>
      <c r="D239" s="35"/>
      <c r="E239" s="35"/>
      <c r="F239" s="35"/>
      <c r="G239" s="35"/>
      <c r="H239" s="66"/>
      <c r="I239" s="66"/>
      <c r="J239" s="94">
        <f t="shared" si="39"/>
        <v>0</v>
      </c>
      <c r="K239" s="66"/>
      <c r="L239" s="66"/>
      <c r="M239" s="66"/>
      <c r="N239" s="94">
        <f t="shared" si="33"/>
        <v>0</v>
      </c>
      <c r="O239" s="66"/>
      <c r="P239" s="66"/>
      <c r="Q239" s="79">
        <f t="shared" si="40"/>
        <v>0</v>
      </c>
      <c r="R239" s="80">
        <f t="shared" si="34"/>
        <v>0</v>
      </c>
      <c r="S239" s="79">
        <f t="shared" si="35"/>
        <v>0</v>
      </c>
      <c r="T239" s="79">
        <f t="shared" si="36"/>
        <v>0</v>
      </c>
      <c r="U239" s="79">
        <f t="shared" si="37"/>
        <v>0</v>
      </c>
      <c r="V239" s="79">
        <f t="shared" si="38"/>
        <v>0</v>
      </c>
      <c r="W239" s="80">
        <f t="shared" si="41"/>
        <v>0</v>
      </c>
      <c r="X239" s="111" t="str">
        <f t="shared" si="43"/>
        <v>NÃO</v>
      </c>
      <c r="Y239" s="106">
        <f t="shared" si="42"/>
        <v>0</v>
      </c>
      <c r="Z239" s="107" t="s">
        <v>42</v>
      </c>
      <c r="AA239" s="107" t="s">
        <v>917</v>
      </c>
      <c r="AB239" s="107">
        <v>2903003</v>
      </c>
      <c r="AC239" s="107"/>
      <c r="AD239" s="107"/>
    </row>
    <row r="240" spans="1:30" s="32" customFormat="1" ht="19.5" customHeight="1" x14ac:dyDescent="0.25">
      <c r="A240" s="31" t="str">
        <f>Controles!$B$2</f>
        <v>RS</v>
      </c>
      <c r="B240" s="31">
        <f>Controles!$C$2</f>
        <v>10</v>
      </c>
      <c r="C240" s="31" t="s">
        <v>5391</v>
      </c>
      <c r="D240" s="35"/>
      <c r="E240" s="35"/>
      <c r="F240" s="35"/>
      <c r="G240" s="35"/>
      <c r="H240" s="66"/>
      <c r="I240" s="66"/>
      <c r="J240" s="94">
        <f t="shared" si="39"/>
        <v>0</v>
      </c>
      <c r="K240" s="66"/>
      <c r="L240" s="66"/>
      <c r="M240" s="66"/>
      <c r="N240" s="94">
        <f t="shared" si="33"/>
        <v>0</v>
      </c>
      <c r="O240" s="66"/>
      <c r="P240" s="66"/>
      <c r="Q240" s="79">
        <f t="shared" si="40"/>
        <v>0</v>
      </c>
      <c r="R240" s="80">
        <f t="shared" si="34"/>
        <v>0</v>
      </c>
      <c r="S240" s="79">
        <f t="shared" si="35"/>
        <v>0</v>
      </c>
      <c r="T240" s="79">
        <f t="shared" si="36"/>
        <v>0</v>
      </c>
      <c r="U240" s="79">
        <f t="shared" si="37"/>
        <v>0</v>
      </c>
      <c r="V240" s="79">
        <f t="shared" si="38"/>
        <v>0</v>
      </c>
      <c r="W240" s="80">
        <f t="shared" si="41"/>
        <v>0</v>
      </c>
      <c r="X240" s="111" t="str">
        <f t="shared" si="43"/>
        <v>NÃO</v>
      </c>
      <c r="Y240" s="106">
        <f t="shared" si="42"/>
        <v>0</v>
      </c>
      <c r="Z240" s="107" t="s">
        <v>42</v>
      </c>
      <c r="AA240" s="107" t="s">
        <v>940</v>
      </c>
      <c r="AB240" s="107">
        <v>2903102</v>
      </c>
      <c r="AC240" s="107"/>
      <c r="AD240" s="107"/>
    </row>
    <row r="241" spans="1:30" s="32" customFormat="1" ht="19.5" customHeight="1" x14ac:dyDescent="0.25">
      <c r="A241" s="31" t="str">
        <f>Controles!$B$2</f>
        <v>RS</v>
      </c>
      <c r="B241" s="31">
        <f>Controles!$C$2</f>
        <v>10</v>
      </c>
      <c r="C241" s="31" t="s">
        <v>5391</v>
      </c>
      <c r="D241" s="35"/>
      <c r="E241" s="35"/>
      <c r="F241" s="35"/>
      <c r="G241" s="35"/>
      <c r="H241" s="66"/>
      <c r="I241" s="66"/>
      <c r="J241" s="94">
        <f t="shared" si="39"/>
        <v>0</v>
      </c>
      <c r="K241" s="66"/>
      <c r="L241" s="66"/>
      <c r="M241" s="66"/>
      <c r="N241" s="94">
        <f t="shared" si="33"/>
        <v>0</v>
      </c>
      <c r="O241" s="66"/>
      <c r="P241" s="66"/>
      <c r="Q241" s="79">
        <f t="shared" si="40"/>
        <v>0</v>
      </c>
      <c r="R241" s="80">
        <f t="shared" si="34"/>
        <v>0</v>
      </c>
      <c r="S241" s="79">
        <f t="shared" si="35"/>
        <v>0</v>
      </c>
      <c r="T241" s="79">
        <f t="shared" si="36"/>
        <v>0</v>
      </c>
      <c r="U241" s="79">
        <f t="shared" si="37"/>
        <v>0</v>
      </c>
      <c r="V241" s="79">
        <f t="shared" si="38"/>
        <v>0</v>
      </c>
      <c r="W241" s="80">
        <f t="shared" si="41"/>
        <v>0</v>
      </c>
      <c r="X241" s="111" t="str">
        <f t="shared" si="43"/>
        <v>NÃO</v>
      </c>
      <c r="Y241" s="106">
        <f t="shared" si="42"/>
        <v>0</v>
      </c>
      <c r="Z241" s="107" t="s">
        <v>42</v>
      </c>
      <c r="AA241" s="107" t="s">
        <v>962</v>
      </c>
      <c r="AB241" s="107">
        <v>2903201</v>
      </c>
      <c r="AC241" s="107"/>
      <c r="AD241" s="107"/>
    </row>
    <row r="242" spans="1:30" s="32" customFormat="1" ht="19.5" customHeight="1" x14ac:dyDescent="0.25">
      <c r="A242" s="31" t="str">
        <f>Controles!$B$2</f>
        <v>RS</v>
      </c>
      <c r="B242" s="31">
        <f>Controles!$C$2</f>
        <v>10</v>
      </c>
      <c r="C242" s="31" t="s">
        <v>5391</v>
      </c>
      <c r="D242" s="35"/>
      <c r="E242" s="35"/>
      <c r="F242" s="35"/>
      <c r="G242" s="35"/>
      <c r="H242" s="66"/>
      <c r="I242" s="66"/>
      <c r="J242" s="94">
        <f t="shared" si="39"/>
        <v>0</v>
      </c>
      <c r="K242" s="66"/>
      <c r="L242" s="66"/>
      <c r="M242" s="66"/>
      <c r="N242" s="94">
        <f t="shared" si="33"/>
        <v>0</v>
      </c>
      <c r="O242" s="66"/>
      <c r="P242" s="66"/>
      <c r="Q242" s="79">
        <f t="shared" si="40"/>
        <v>0</v>
      </c>
      <c r="R242" s="80">
        <f t="shared" si="34"/>
        <v>0</v>
      </c>
      <c r="S242" s="79">
        <f t="shared" si="35"/>
        <v>0</v>
      </c>
      <c r="T242" s="79">
        <f t="shared" si="36"/>
        <v>0</v>
      </c>
      <c r="U242" s="79">
        <f t="shared" si="37"/>
        <v>0</v>
      </c>
      <c r="V242" s="79">
        <f t="shared" si="38"/>
        <v>0</v>
      </c>
      <c r="W242" s="80">
        <f t="shared" si="41"/>
        <v>0</v>
      </c>
      <c r="X242" s="111" t="str">
        <f t="shared" si="43"/>
        <v>NÃO</v>
      </c>
      <c r="Y242" s="106">
        <f t="shared" si="42"/>
        <v>0</v>
      </c>
      <c r="Z242" s="107" t="s">
        <v>42</v>
      </c>
      <c r="AA242" s="107" t="s">
        <v>810</v>
      </c>
      <c r="AB242" s="107">
        <v>2903235</v>
      </c>
      <c r="AC242" s="107"/>
      <c r="AD242" s="107"/>
    </row>
    <row r="243" spans="1:30" s="32" customFormat="1" ht="19.5" customHeight="1" x14ac:dyDescent="0.25">
      <c r="A243" s="31" t="str">
        <f>Controles!$B$2</f>
        <v>RS</v>
      </c>
      <c r="B243" s="31">
        <f>Controles!$C$2</f>
        <v>10</v>
      </c>
      <c r="C243" s="31" t="s">
        <v>5391</v>
      </c>
      <c r="D243" s="35"/>
      <c r="E243" s="35"/>
      <c r="F243" s="35"/>
      <c r="G243" s="35"/>
      <c r="H243" s="66"/>
      <c r="I243" s="66"/>
      <c r="J243" s="94">
        <f t="shared" si="39"/>
        <v>0</v>
      </c>
      <c r="K243" s="66"/>
      <c r="L243" s="66"/>
      <c r="M243" s="66"/>
      <c r="N243" s="94">
        <f t="shared" si="33"/>
        <v>0</v>
      </c>
      <c r="O243" s="66"/>
      <c r="P243" s="66"/>
      <c r="Q243" s="79">
        <f t="shared" si="40"/>
        <v>0</v>
      </c>
      <c r="R243" s="80">
        <f t="shared" si="34"/>
        <v>0</v>
      </c>
      <c r="S243" s="79">
        <f t="shared" si="35"/>
        <v>0</v>
      </c>
      <c r="T243" s="79">
        <f t="shared" si="36"/>
        <v>0</v>
      </c>
      <c r="U243" s="79">
        <f t="shared" si="37"/>
        <v>0</v>
      </c>
      <c r="V243" s="79">
        <f t="shared" si="38"/>
        <v>0</v>
      </c>
      <c r="W243" s="80">
        <f t="shared" si="41"/>
        <v>0</v>
      </c>
      <c r="X243" s="111" t="str">
        <f t="shared" si="43"/>
        <v>NÃO</v>
      </c>
      <c r="Y243" s="106">
        <f t="shared" si="42"/>
        <v>0</v>
      </c>
      <c r="Z243" s="107" t="s">
        <v>42</v>
      </c>
      <c r="AA243" s="107" t="s">
        <v>1007</v>
      </c>
      <c r="AB243" s="107">
        <v>2903300</v>
      </c>
      <c r="AC243" s="107"/>
      <c r="AD243" s="107"/>
    </row>
    <row r="244" spans="1:30" s="32" customFormat="1" ht="19.5" customHeight="1" x14ac:dyDescent="0.25">
      <c r="A244" s="31" t="str">
        <f>Controles!$B$2</f>
        <v>RS</v>
      </c>
      <c r="B244" s="31">
        <f>Controles!$C$2</f>
        <v>10</v>
      </c>
      <c r="C244" s="31" t="s">
        <v>5391</v>
      </c>
      <c r="D244" s="35"/>
      <c r="E244" s="35"/>
      <c r="F244" s="35"/>
      <c r="G244" s="35"/>
      <c r="H244" s="66"/>
      <c r="I244" s="66"/>
      <c r="J244" s="94">
        <f t="shared" si="39"/>
        <v>0</v>
      </c>
      <c r="K244" s="66"/>
      <c r="L244" s="66"/>
      <c r="M244" s="66"/>
      <c r="N244" s="94">
        <f t="shared" si="33"/>
        <v>0</v>
      </c>
      <c r="O244" s="66"/>
      <c r="P244" s="66"/>
      <c r="Q244" s="79">
        <f t="shared" si="40"/>
        <v>0</v>
      </c>
      <c r="R244" s="80">
        <f t="shared" si="34"/>
        <v>0</v>
      </c>
      <c r="S244" s="79">
        <f t="shared" si="35"/>
        <v>0</v>
      </c>
      <c r="T244" s="79">
        <f t="shared" si="36"/>
        <v>0</v>
      </c>
      <c r="U244" s="79">
        <f t="shared" si="37"/>
        <v>0</v>
      </c>
      <c r="V244" s="79">
        <f t="shared" si="38"/>
        <v>0</v>
      </c>
      <c r="W244" s="80">
        <f t="shared" si="41"/>
        <v>0</v>
      </c>
      <c r="X244" s="111" t="str">
        <f t="shared" si="43"/>
        <v>NÃO</v>
      </c>
      <c r="Y244" s="106">
        <f t="shared" si="42"/>
        <v>0</v>
      </c>
      <c r="Z244" s="107" t="s">
        <v>42</v>
      </c>
      <c r="AA244" s="107" t="s">
        <v>1029</v>
      </c>
      <c r="AB244" s="107">
        <v>2903276</v>
      </c>
      <c r="AC244" s="107"/>
      <c r="AD244" s="107"/>
    </row>
    <row r="245" spans="1:30" s="32" customFormat="1" ht="19.5" customHeight="1" x14ac:dyDescent="0.25">
      <c r="A245" s="31" t="str">
        <f>Controles!$B$2</f>
        <v>RS</v>
      </c>
      <c r="B245" s="31">
        <f>Controles!$C$2</f>
        <v>10</v>
      </c>
      <c r="C245" s="31" t="s">
        <v>5391</v>
      </c>
      <c r="D245" s="35"/>
      <c r="E245" s="35"/>
      <c r="F245" s="35"/>
      <c r="G245" s="35"/>
      <c r="H245" s="66"/>
      <c r="I245" s="66"/>
      <c r="J245" s="94">
        <f t="shared" si="39"/>
        <v>0</v>
      </c>
      <c r="K245" s="66"/>
      <c r="L245" s="66"/>
      <c r="M245" s="66"/>
      <c r="N245" s="94">
        <f t="shared" si="33"/>
        <v>0</v>
      </c>
      <c r="O245" s="66"/>
      <c r="P245" s="66"/>
      <c r="Q245" s="79">
        <f t="shared" si="40"/>
        <v>0</v>
      </c>
      <c r="R245" s="80">
        <f t="shared" si="34"/>
        <v>0</v>
      </c>
      <c r="S245" s="79">
        <f t="shared" si="35"/>
        <v>0</v>
      </c>
      <c r="T245" s="79">
        <f t="shared" si="36"/>
        <v>0</v>
      </c>
      <c r="U245" s="79">
        <f t="shared" si="37"/>
        <v>0</v>
      </c>
      <c r="V245" s="79">
        <f t="shared" si="38"/>
        <v>0</v>
      </c>
      <c r="W245" s="80">
        <f t="shared" si="41"/>
        <v>0</v>
      </c>
      <c r="X245" s="111" t="str">
        <f t="shared" si="43"/>
        <v>NÃO</v>
      </c>
      <c r="Y245" s="106">
        <f t="shared" si="42"/>
        <v>0</v>
      </c>
      <c r="Z245" s="107" t="s">
        <v>42</v>
      </c>
      <c r="AA245" s="107" t="s">
        <v>934</v>
      </c>
      <c r="AB245" s="107">
        <v>2903409</v>
      </c>
      <c r="AC245" s="107"/>
      <c r="AD245" s="107"/>
    </row>
    <row r="246" spans="1:30" s="32" customFormat="1" ht="19.5" customHeight="1" x14ac:dyDescent="0.25">
      <c r="A246" s="31" t="str">
        <f>Controles!$B$2</f>
        <v>RS</v>
      </c>
      <c r="B246" s="31">
        <f>Controles!$C$2</f>
        <v>10</v>
      </c>
      <c r="C246" s="31" t="s">
        <v>5391</v>
      </c>
      <c r="D246" s="35"/>
      <c r="E246" s="35"/>
      <c r="F246" s="35"/>
      <c r="G246" s="35"/>
      <c r="H246" s="66"/>
      <c r="I246" s="66"/>
      <c r="J246" s="94">
        <f t="shared" si="39"/>
        <v>0</v>
      </c>
      <c r="K246" s="66"/>
      <c r="L246" s="66"/>
      <c r="M246" s="66"/>
      <c r="N246" s="94">
        <f t="shared" si="33"/>
        <v>0</v>
      </c>
      <c r="O246" s="66"/>
      <c r="P246" s="66"/>
      <c r="Q246" s="79">
        <f t="shared" si="40"/>
        <v>0</v>
      </c>
      <c r="R246" s="80">
        <f t="shared" si="34"/>
        <v>0</v>
      </c>
      <c r="S246" s="79">
        <f t="shared" si="35"/>
        <v>0</v>
      </c>
      <c r="T246" s="79">
        <f t="shared" si="36"/>
        <v>0</v>
      </c>
      <c r="U246" s="79">
        <f t="shared" si="37"/>
        <v>0</v>
      </c>
      <c r="V246" s="79">
        <f t="shared" si="38"/>
        <v>0</v>
      </c>
      <c r="W246" s="80">
        <f t="shared" si="41"/>
        <v>0</v>
      </c>
      <c r="X246" s="111" t="str">
        <f t="shared" si="43"/>
        <v>NÃO</v>
      </c>
      <c r="Y246" s="106">
        <f t="shared" si="42"/>
        <v>0</v>
      </c>
      <c r="Z246" s="107" t="s">
        <v>42</v>
      </c>
      <c r="AA246" s="107" t="s">
        <v>1073</v>
      </c>
      <c r="AB246" s="107">
        <v>2903508</v>
      </c>
      <c r="AC246" s="107"/>
      <c r="AD246" s="107"/>
    </row>
    <row r="247" spans="1:30" s="32" customFormat="1" ht="19.5" customHeight="1" x14ac:dyDescent="0.25">
      <c r="A247" s="31" t="str">
        <f>Controles!$B$2</f>
        <v>RS</v>
      </c>
      <c r="B247" s="31">
        <f>Controles!$C$2</f>
        <v>10</v>
      </c>
      <c r="C247" s="31" t="s">
        <v>5391</v>
      </c>
      <c r="D247" s="35"/>
      <c r="E247" s="35"/>
      <c r="F247" s="35"/>
      <c r="G247" s="35"/>
      <c r="H247" s="66"/>
      <c r="I247" s="66"/>
      <c r="J247" s="94">
        <f t="shared" si="39"/>
        <v>0</v>
      </c>
      <c r="K247" s="66"/>
      <c r="L247" s="66"/>
      <c r="M247" s="66"/>
      <c r="N247" s="94">
        <f t="shared" si="33"/>
        <v>0</v>
      </c>
      <c r="O247" s="66"/>
      <c r="P247" s="66"/>
      <c r="Q247" s="79">
        <f t="shared" si="40"/>
        <v>0</v>
      </c>
      <c r="R247" s="80">
        <f t="shared" si="34"/>
        <v>0</v>
      </c>
      <c r="S247" s="79">
        <f t="shared" si="35"/>
        <v>0</v>
      </c>
      <c r="T247" s="79">
        <f t="shared" si="36"/>
        <v>0</v>
      </c>
      <c r="U247" s="79">
        <f t="shared" si="37"/>
        <v>0</v>
      </c>
      <c r="V247" s="79">
        <f t="shared" si="38"/>
        <v>0</v>
      </c>
      <c r="W247" s="80">
        <f t="shared" si="41"/>
        <v>0</v>
      </c>
      <c r="X247" s="111" t="str">
        <f t="shared" si="43"/>
        <v>NÃO</v>
      </c>
      <c r="Y247" s="106">
        <f t="shared" si="42"/>
        <v>0</v>
      </c>
      <c r="Z247" s="107" t="s">
        <v>42</v>
      </c>
      <c r="AA247" s="107" t="s">
        <v>1095</v>
      </c>
      <c r="AB247" s="107">
        <v>2903607</v>
      </c>
      <c r="AC247" s="107"/>
      <c r="AD247" s="107"/>
    </row>
    <row r="248" spans="1:30" s="32" customFormat="1" ht="19.5" customHeight="1" x14ac:dyDescent="0.25">
      <c r="A248" s="31" t="str">
        <f>Controles!$B$2</f>
        <v>RS</v>
      </c>
      <c r="B248" s="31">
        <f>Controles!$C$2</f>
        <v>10</v>
      </c>
      <c r="C248" s="31" t="s">
        <v>5391</v>
      </c>
      <c r="D248" s="35"/>
      <c r="E248" s="35"/>
      <c r="F248" s="35"/>
      <c r="G248" s="35"/>
      <c r="H248" s="66"/>
      <c r="I248" s="66"/>
      <c r="J248" s="94">
        <f t="shared" si="39"/>
        <v>0</v>
      </c>
      <c r="K248" s="66"/>
      <c r="L248" s="66"/>
      <c r="M248" s="66"/>
      <c r="N248" s="94">
        <f t="shared" si="33"/>
        <v>0</v>
      </c>
      <c r="O248" s="66"/>
      <c r="P248" s="66"/>
      <c r="Q248" s="79">
        <f t="shared" si="40"/>
        <v>0</v>
      </c>
      <c r="R248" s="80">
        <f t="shared" si="34"/>
        <v>0</v>
      </c>
      <c r="S248" s="79">
        <f t="shared" si="35"/>
        <v>0</v>
      </c>
      <c r="T248" s="79">
        <f t="shared" si="36"/>
        <v>0</v>
      </c>
      <c r="U248" s="79">
        <f t="shared" si="37"/>
        <v>0</v>
      </c>
      <c r="V248" s="79">
        <f t="shared" si="38"/>
        <v>0</v>
      </c>
      <c r="W248" s="80">
        <f t="shared" si="41"/>
        <v>0</v>
      </c>
      <c r="X248" s="111" t="str">
        <f t="shared" si="43"/>
        <v>NÃO</v>
      </c>
      <c r="Y248" s="106">
        <f t="shared" si="42"/>
        <v>0</v>
      </c>
      <c r="Z248" s="107" t="s">
        <v>42</v>
      </c>
      <c r="AA248" s="107" t="s">
        <v>1118</v>
      </c>
      <c r="AB248" s="107">
        <v>2903706</v>
      </c>
      <c r="AC248" s="107"/>
      <c r="AD248" s="107"/>
    </row>
    <row r="249" spans="1:30" s="32" customFormat="1" ht="19.5" customHeight="1" x14ac:dyDescent="0.25">
      <c r="A249" s="31" t="str">
        <f>Controles!$B$2</f>
        <v>RS</v>
      </c>
      <c r="B249" s="31">
        <f>Controles!$C$2</f>
        <v>10</v>
      </c>
      <c r="C249" s="31" t="s">
        <v>5391</v>
      </c>
      <c r="D249" s="35"/>
      <c r="E249" s="35"/>
      <c r="F249" s="35"/>
      <c r="G249" s="35"/>
      <c r="H249" s="66"/>
      <c r="I249" s="66"/>
      <c r="J249" s="94">
        <f t="shared" si="39"/>
        <v>0</v>
      </c>
      <c r="K249" s="66"/>
      <c r="L249" s="66"/>
      <c r="M249" s="66"/>
      <c r="N249" s="94">
        <f t="shared" si="33"/>
        <v>0</v>
      </c>
      <c r="O249" s="66"/>
      <c r="P249" s="66"/>
      <c r="Q249" s="79">
        <f t="shared" si="40"/>
        <v>0</v>
      </c>
      <c r="R249" s="80">
        <f t="shared" si="34"/>
        <v>0</v>
      </c>
      <c r="S249" s="79">
        <f t="shared" si="35"/>
        <v>0</v>
      </c>
      <c r="T249" s="79">
        <f t="shared" si="36"/>
        <v>0</v>
      </c>
      <c r="U249" s="79">
        <f t="shared" si="37"/>
        <v>0</v>
      </c>
      <c r="V249" s="79">
        <f t="shared" si="38"/>
        <v>0</v>
      </c>
      <c r="W249" s="80">
        <f t="shared" si="41"/>
        <v>0</v>
      </c>
      <c r="X249" s="111" t="str">
        <f t="shared" si="43"/>
        <v>NÃO</v>
      </c>
      <c r="Y249" s="106">
        <f t="shared" si="42"/>
        <v>0</v>
      </c>
      <c r="Z249" s="107" t="s">
        <v>42</v>
      </c>
      <c r="AA249" s="107" t="s">
        <v>1141</v>
      </c>
      <c r="AB249" s="107">
        <v>2903805</v>
      </c>
      <c r="AC249" s="107"/>
      <c r="AD249" s="107"/>
    </row>
    <row r="250" spans="1:30" s="32" customFormat="1" ht="19.5" customHeight="1" x14ac:dyDescent="0.25">
      <c r="A250" s="31" t="str">
        <f>Controles!$B$2</f>
        <v>RS</v>
      </c>
      <c r="B250" s="31">
        <f>Controles!$C$2</f>
        <v>10</v>
      </c>
      <c r="C250" s="31" t="s">
        <v>5391</v>
      </c>
      <c r="D250" s="35"/>
      <c r="E250" s="35"/>
      <c r="F250" s="35"/>
      <c r="G250" s="35"/>
      <c r="H250" s="66"/>
      <c r="I250" s="66"/>
      <c r="J250" s="94">
        <f t="shared" si="39"/>
        <v>0</v>
      </c>
      <c r="K250" s="66"/>
      <c r="L250" s="66"/>
      <c r="M250" s="66"/>
      <c r="N250" s="94">
        <f t="shared" si="33"/>
        <v>0</v>
      </c>
      <c r="O250" s="66"/>
      <c r="P250" s="66"/>
      <c r="Q250" s="79">
        <f t="shared" si="40"/>
        <v>0</v>
      </c>
      <c r="R250" s="80">
        <f t="shared" si="34"/>
        <v>0</v>
      </c>
      <c r="S250" s="79">
        <f t="shared" si="35"/>
        <v>0</v>
      </c>
      <c r="T250" s="79">
        <f t="shared" si="36"/>
        <v>0</v>
      </c>
      <c r="U250" s="79">
        <f t="shared" si="37"/>
        <v>0</v>
      </c>
      <c r="V250" s="79">
        <f t="shared" si="38"/>
        <v>0</v>
      </c>
      <c r="W250" s="80">
        <f t="shared" si="41"/>
        <v>0</v>
      </c>
      <c r="X250" s="111" t="str">
        <f t="shared" si="43"/>
        <v>NÃO</v>
      </c>
      <c r="Y250" s="106">
        <f t="shared" si="42"/>
        <v>0</v>
      </c>
      <c r="Z250" s="107" t="s">
        <v>42</v>
      </c>
      <c r="AA250" s="107" t="s">
        <v>1164</v>
      </c>
      <c r="AB250" s="107">
        <v>2903904</v>
      </c>
      <c r="AC250" s="107"/>
      <c r="AD250" s="107"/>
    </row>
    <row r="251" spans="1:30" s="32" customFormat="1" ht="19.5" customHeight="1" x14ac:dyDescent="0.25">
      <c r="A251" s="31" t="str">
        <f>Controles!$B$2</f>
        <v>RS</v>
      </c>
      <c r="B251" s="31">
        <f>Controles!$C$2</f>
        <v>10</v>
      </c>
      <c r="C251" s="31" t="s">
        <v>5391</v>
      </c>
      <c r="D251" s="35"/>
      <c r="E251" s="35"/>
      <c r="F251" s="35"/>
      <c r="G251" s="35"/>
      <c r="H251" s="66"/>
      <c r="I251" s="66"/>
      <c r="J251" s="94">
        <f t="shared" si="39"/>
        <v>0</v>
      </c>
      <c r="K251" s="66"/>
      <c r="L251" s="66"/>
      <c r="M251" s="66"/>
      <c r="N251" s="94">
        <f t="shared" si="33"/>
        <v>0</v>
      </c>
      <c r="O251" s="66"/>
      <c r="P251" s="66"/>
      <c r="Q251" s="79">
        <f t="shared" si="40"/>
        <v>0</v>
      </c>
      <c r="R251" s="80">
        <f t="shared" si="34"/>
        <v>0</v>
      </c>
      <c r="S251" s="79">
        <f t="shared" si="35"/>
        <v>0</v>
      </c>
      <c r="T251" s="79">
        <f t="shared" si="36"/>
        <v>0</v>
      </c>
      <c r="U251" s="79">
        <f t="shared" si="37"/>
        <v>0</v>
      </c>
      <c r="V251" s="79">
        <f t="shared" si="38"/>
        <v>0</v>
      </c>
      <c r="W251" s="80">
        <f t="shared" si="41"/>
        <v>0</v>
      </c>
      <c r="X251" s="111" t="str">
        <f t="shared" si="43"/>
        <v>NÃO</v>
      </c>
      <c r="Y251" s="106">
        <f t="shared" si="42"/>
        <v>0</v>
      </c>
      <c r="Z251" s="107" t="s">
        <v>42</v>
      </c>
      <c r="AA251" s="107" t="s">
        <v>1187</v>
      </c>
      <c r="AB251" s="107">
        <v>2903953</v>
      </c>
      <c r="AC251" s="107"/>
      <c r="AD251" s="107"/>
    </row>
    <row r="252" spans="1:30" s="32" customFormat="1" ht="19.5" customHeight="1" x14ac:dyDescent="0.25">
      <c r="A252" s="31" t="str">
        <f>Controles!$B$2</f>
        <v>RS</v>
      </c>
      <c r="B252" s="31">
        <f>Controles!$C$2</f>
        <v>10</v>
      </c>
      <c r="C252" s="31" t="s">
        <v>5391</v>
      </c>
      <c r="D252" s="35"/>
      <c r="E252" s="35"/>
      <c r="F252" s="35"/>
      <c r="G252" s="35"/>
      <c r="H252" s="66"/>
      <c r="I252" s="66"/>
      <c r="J252" s="94">
        <f t="shared" si="39"/>
        <v>0</v>
      </c>
      <c r="K252" s="66"/>
      <c r="L252" s="66"/>
      <c r="M252" s="66"/>
      <c r="N252" s="94">
        <f t="shared" si="33"/>
        <v>0</v>
      </c>
      <c r="O252" s="66"/>
      <c r="P252" s="66"/>
      <c r="Q252" s="79">
        <f t="shared" si="40"/>
        <v>0</v>
      </c>
      <c r="R252" s="80">
        <f t="shared" si="34"/>
        <v>0</v>
      </c>
      <c r="S252" s="79">
        <f t="shared" si="35"/>
        <v>0</v>
      </c>
      <c r="T252" s="79">
        <f t="shared" si="36"/>
        <v>0</v>
      </c>
      <c r="U252" s="79">
        <f t="shared" si="37"/>
        <v>0</v>
      </c>
      <c r="V252" s="79">
        <f t="shared" si="38"/>
        <v>0</v>
      </c>
      <c r="W252" s="80">
        <f t="shared" si="41"/>
        <v>0</v>
      </c>
      <c r="X252" s="111" t="str">
        <f t="shared" si="43"/>
        <v>NÃO</v>
      </c>
      <c r="Y252" s="106">
        <f t="shared" si="42"/>
        <v>0</v>
      </c>
      <c r="Z252" s="107" t="s">
        <v>42</v>
      </c>
      <c r="AA252" s="107" t="s">
        <v>1209</v>
      </c>
      <c r="AB252" s="107">
        <v>2904001</v>
      </c>
      <c r="AC252" s="107"/>
      <c r="AD252" s="107"/>
    </row>
    <row r="253" spans="1:30" s="32" customFormat="1" ht="19.5" customHeight="1" x14ac:dyDescent="0.25">
      <c r="A253" s="31" t="str">
        <f>Controles!$B$2</f>
        <v>RS</v>
      </c>
      <c r="B253" s="31">
        <f>Controles!$C$2</f>
        <v>10</v>
      </c>
      <c r="C253" s="31" t="s">
        <v>5391</v>
      </c>
      <c r="D253" s="35"/>
      <c r="E253" s="35"/>
      <c r="F253" s="35"/>
      <c r="G253" s="35"/>
      <c r="H253" s="66"/>
      <c r="I253" s="66"/>
      <c r="J253" s="94">
        <f t="shared" si="39"/>
        <v>0</v>
      </c>
      <c r="K253" s="66"/>
      <c r="L253" s="66"/>
      <c r="M253" s="66"/>
      <c r="N253" s="94">
        <f t="shared" si="33"/>
        <v>0</v>
      </c>
      <c r="O253" s="66"/>
      <c r="P253" s="66"/>
      <c r="Q253" s="79">
        <f t="shared" si="40"/>
        <v>0</v>
      </c>
      <c r="R253" s="80">
        <f t="shared" si="34"/>
        <v>0</v>
      </c>
      <c r="S253" s="79">
        <f t="shared" si="35"/>
        <v>0</v>
      </c>
      <c r="T253" s="79">
        <f t="shared" si="36"/>
        <v>0</v>
      </c>
      <c r="U253" s="79">
        <f t="shared" si="37"/>
        <v>0</v>
      </c>
      <c r="V253" s="79">
        <f t="shared" si="38"/>
        <v>0</v>
      </c>
      <c r="W253" s="80">
        <f t="shared" si="41"/>
        <v>0</v>
      </c>
      <c r="X253" s="111" t="str">
        <f t="shared" si="43"/>
        <v>NÃO</v>
      </c>
      <c r="Y253" s="106">
        <f t="shared" si="42"/>
        <v>0</v>
      </c>
      <c r="Z253" s="107" t="s">
        <v>42</v>
      </c>
      <c r="AA253" s="107" t="s">
        <v>481</v>
      </c>
      <c r="AB253" s="107">
        <v>2904050</v>
      </c>
      <c r="AC253" s="107"/>
      <c r="AD253" s="107"/>
    </row>
    <row r="254" spans="1:30" s="32" customFormat="1" ht="19.5" customHeight="1" x14ac:dyDescent="0.25">
      <c r="A254" s="31" t="str">
        <f>Controles!$B$2</f>
        <v>RS</v>
      </c>
      <c r="B254" s="31">
        <f>Controles!$C$2</f>
        <v>10</v>
      </c>
      <c r="C254" s="31" t="s">
        <v>5391</v>
      </c>
      <c r="D254" s="35"/>
      <c r="E254" s="35"/>
      <c r="F254" s="35"/>
      <c r="G254" s="35"/>
      <c r="H254" s="66"/>
      <c r="I254" s="66"/>
      <c r="J254" s="94">
        <f t="shared" si="39"/>
        <v>0</v>
      </c>
      <c r="K254" s="66"/>
      <c r="L254" s="66"/>
      <c r="M254" s="66"/>
      <c r="N254" s="94">
        <f t="shared" si="33"/>
        <v>0</v>
      </c>
      <c r="O254" s="66"/>
      <c r="P254" s="66"/>
      <c r="Q254" s="79">
        <f t="shared" si="40"/>
        <v>0</v>
      </c>
      <c r="R254" s="80">
        <f t="shared" si="34"/>
        <v>0</v>
      </c>
      <c r="S254" s="79">
        <f t="shared" si="35"/>
        <v>0</v>
      </c>
      <c r="T254" s="79">
        <f t="shared" si="36"/>
        <v>0</v>
      </c>
      <c r="U254" s="79">
        <f t="shared" si="37"/>
        <v>0</v>
      </c>
      <c r="V254" s="79">
        <f t="shared" si="38"/>
        <v>0</v>
      </c>
      <c r="W254" s="80">
        <f t="shared" si="41"/>
        <v>0</v>
      </c>
      <c r="X254" s="111" t="str">
        <f t="shared" si="43"/>
        <v>NÃO</v>
      </c>
      <c r="Y254" s="106">
        <f t="shared" si="42"/>
        <v>0</v>
      </c>
      <c r="Z254" s="107" t="s">
        <v>42</v>
      </c>
      <c r="AA254" s="107" t="s">
        <v>1253</v>
      </c>
      <c r="AB254" s="107">
        <v>2904100</v>
      </c>
      <c r="AC254" s="107"/>
      <c r="AD254" s="107"/>
    </row>
    <row r="255" spans="1:30" s="32" customFormat="1" ht="19.5" customHeight="1" x14ac:dyDescent="0.25">
      <c r="A255" s="31" t="str">
        <f>Controles!$B$2</f>
        <v>RS</v>
      </c>
      <c r="B255" s="31">
        <f>Controles!$C$2</f>
        <v>10</v>
      </c>
      <c r="C255" s="31" t="s">
        <v>5391</v>
      </c>
      <c r="D255" s="35"/>
      <c r="E255" s="35"/>
      <c r="F255" s="35"/>
      <c r="G255" s="35"/>
      <c r="H255" s="66"/>
      <c r="I255" s="66"/>
      <c r="J255" s="94">
        <f t="shared" si="39"/>
        <v>0</v>
      </c>
      <c r="K255" s="66"/>
      <c r="L255" s="66"/>
      <c r="M255" s="66"/>
      <c r="N255" s="94">
        <f t="shared" si="33"/>
        <v>0</v>
      </c>
      <c r="O255" s="66"/>
      <c r="P255" s="66"/>
      <c r="Q255" s="79">
        <f t="shared" si="40"/>
        <v>0</v>
      </c>
      <c r="R255" s="80">
        <f t="shared" si="34"/>
        <v>0</v>
      </c>
      <c r="S255" s="79">
        <f t="shared" si="35"/>
        <v>0</v>
      </c>
      <c r="T255" s="79">
        <f t="shared" si="36"/>
        <v>0</v>
      </c>
      <c r="U255" s="79">
        <f t="shared" si="37"/>
        <v>0</v>
      </c>
      <c r="V255" s="79">
        <f t="shared" si="38"/>
        <v>0</v>
      </c>
      <c r="W255" s="80">
        <f t="shared" si="41"/>
        <v>0</v>
      </c>
      <c r="X255" s="111" t="str">
        <f t="shared" si="43"/>
        <v>NÃO</v>
      </c>
      <c r="Y255" s="106">
        <f t="shared" si="42"/>
        <v>0</v>
      </c>
      <c r="Z255" s="107" t="s">
        <v>42</v>
      </c>
      <c r="AA255" s="107" t="s">
        <v>1276</v>
      </c>
      <c r="AB255" s="107">
        <v>2904209</v>
      </c>
      <c r="AC255" s="107"/>
      <c r="AD255" s="107"/>
    </row>
    <row r="256" spans="1:30" s="32" customFormat="1" ht="19.5" customHeight="1" x14ac:dyDescent="0.25">
      <c r="A256" s="31" t="str">
        <f>Controles!$B$2</f>
        <v>RS</v>
      </c>
      <c r="B256" s="31">
        <f>Controles!$C$2</f>
        <v>10</v>
      </c>
      <c r="C256" s="31" t="s">
        <v>5391</v>
      </c>
      <c r="D256" s="35"/>
      <c r="E256" s="35"/>
      <c r="F256" s="35"/>
      <c r="G256" s="35"/>
      <c r="H256" s="66"/>
      <c r="I256" s="66"/>
      <c r="J256" s="94">
        <f t="shared" si="39"/>
        <v>0</v>
      </c>
      <c r="K256" s="66"/>
      <c r="L256" s="66"/>
      <c r="M256" s="66"/>
      <c r="N256" s="94">
        <f t="shared" si="33"/>
        <v>0</v>
      </c>
      <c r="O256" s="66"/>
      <c r="P256" s="66"/>
      <c r="Q256" s="79">
        <f t="shared" si="40"/>
        <v>0</v>
      </c>
      <c r="R256" s="80">
        <f t="shared" si="34"/>
        <v>0</v>
      </c>
      <c r="S256" s="79">
        <f t="shared" si="35"/>
        <v>0</v>
      </c>
      <c r="T256" s="79">
        <f t="shared" si="36"/>
        <v>0</v>
      </c>
      <c r="U256" s="79">
        <f t="shared" si="37"/>
        <v>0</v>
      </c>
      <c r="V256" s="79">
        <f t="shared" si="38"/>
        <v>0</v>
      </c>
      <c r="W256" s="80">
        <f t="shared" si="41"/>
        <v>0</v>
      </c>
      <c r="X256" s="111" t="str">
        <f t="shared" si="43"/>
        <v>NÃO</v>
      </c>
      <c r="Y256" s="106">
        <f t="shared" si="42"/>
        <v>0</v>
      </c>
      <c r="Z256" s="107" t="s">
        <v>42</v>
      </c>
      <c r="AA256" s="107" t="s">
        <v>1297</v>
      </c>
      <c r="AB256" s="107">
        <v>2904308</v>
      </c>
      <c r="AC256" s="107"/>
      <c r="AD256" s="107"/>
    </row>
    <row r="257" spans="1:30" s="32" customFormat="1" ht="19.5" customHeight="1" x14ac:dyDescent="0.25">
      <c r="A257" s="31" t="str">
        <f>Controles!$B$2</f>
        <v>RS</v>
      </c>
      <c r="B257" s="31">
        <f>Controles!$C$2</f>
        <v>10</v>
      </c>
      <c r="C257" s="31" t="s">
        <v>5391</v>
      </c>
      <c r="D257" s="35"/>
      <c r="E257" s="35"/>
      <c r="F257" s="35"/>
      <c r="G257" s="35"/>
      <c r="H257" s="66"/>
      <c r="I257" s="66"/>
      <c r="J257" s="94">
        <f t="shared" si="39"/>
        <v>0</v>
      </c>
      <c r="K257" s="66"/>
      <c r="L257" s="66"/>
      <c r="M257" s="66"/>
      <c r="N257" s="94">
        <f t="shared" si="33"/>
        <v>0</v>
      </c>
      <c r="O257" s="66"/>
      <c r="P257" s="66"/>
      <c r="Q257" s="79">
        <f t="shared" si="40"/>
        <v>0</v>
      </c>
      <c r="R257" s="80">
        <f t="shared" si="34"/>
        <v>0</v>
      </c>
      <c r="S257" s="79">
        <f t="shared" si="35"/>
        <v>0</v>
      </c>
      <c r="T257" s="79">
        <f t="shared" si="36"/>
        <v>0</v>
      </c>
      <c r="U257" s="79">
        <f t="shared" si="37"/>
        <v>0</v>
      </c>
      <c r="V257" s="79">
        <f t="shared" si="38"/>
        <v>0</v>
      </c>
      <c r="W257" s="80">
        <f t="shared" si="41"/>
        <v>0</v>
      </c>
      <c r="X257" s="111" t="str">
        <f t="shared" si="43"/>
        <v>NÃO</v>
      </c>
      <c r="Y257" s="106">
        <f t="shared" si="42"/>
        <v>0</v>
      </c>
      <c r="Z257" s="107" t="s">
        <v>42</v>
      </c>
      <c r="AA257" s="107" t="s">
        <v>1319</v>
      </c>
      <c r="AB257" s="107">
        <v>2904407</v>
      </c>
      <c r="AC257" s="107"/>
      <c r="AD257" s="107"/>
    </row>
    <row r="258" spans="1:30" s="32" customFormat="1" ht="19.5" customHeight="1" x14ac:dyDescent="0.25">
      <c r="A258" s="31" t="str">
        <f>Controles!$B$2</f>
        <v>RS</v>
      </c>
      <c r="B258" s="31">
        <f>Controles!$C$2</f>
        <v>10</v>
      </c>
      <c r="C258" s="31" t="s">
        <v>5391</v>
      </c>
      <c r="D258" s="35"/>
      <c r="E258" s="35"/>
      <c r="F258" s="35"/>
      <c r="G258" s="35"/>
      <c r="H258" s="66"/>
      <c r="I258" s="66"/>
      <c r="J258" s="94">
        <f t="shared" si="39"/>
        <v>0</v>
      </c>
      <c r="K258" s="66"/>
      <c r="L258" s="66"/>
      <c r="M258" s="66"/>
      <c r="N258" s="94">
        <f t="shared" ref="N258:N321" si="44">L258+M258</f>
        <v>0</v>
      </c>
      <c r="O258" s="66"/>
      <c r="P258" s="66"/>
      <c r="Q258" s="79">
        <f t="shared" si="40"/>
        <v>0</v>
      </c>
      <c r="R258" s="80">
        <f t="shared" ref="R258:R321" si="45">IF(AND(N258&gt;0,H258+I258=0),"VERIFICAR",0)</f>
        <v>0</v>
      </c>
      <c r="S258" s="79">
        <f t="shared" ref="S258:S321" si="46">IF(AND(I258=0,(K258-N258)&lt;0),"ERRO",0)</f>
        <v>0</v>
      </c>
      <c r="T258" s="79">
        <f t="shared" ref="T258:T321" si="47">IF(AND(I258=0,O258&gt;N258),"ERRO",0)</f>
        <v>0</v>
      </c>
      <c r="U258" s="79">
        <f t="shared" ref="U258:U321" si="48">IF(O258&gt;0, IF(H258= 0, IF(I258=0, "ERRO",0),0),0)</f>
        <v>0</v>
      </c>
      <c r="V258" s="79">
        <f t="shared" ref="V258:V321" si="49">IF(P258&gt;0, IF(H258= 0, IF(I258=0, "ERRO",0),0),0)</f>
        <v>0</v>
      </c>
      <c r="W258" s="80">
        <f t="shared" si="41"/>
        <v>0</v>
      </c>
      <c r="X258" s="111" t="str">
        <f t="shared" si="43"/>
        <v>NÃO</v>
      </c>
      <c r="Y258" s="106">
        <f t="shared" si="42"/>
        <v>0</v>
      </c>
      <c r="Z258" s="107" t="s">
        <v>42</v>
      </c>
      <c r="AA258" s="107" t="s">
        <v>1341</v>
      </c>
      <c r="AB258" s="107">
        <v>2904506</v>
      </c>
      <c r="AC258" s="107"/>
      <c r="AD258" s="107"/>
    </row>
    <row r="259" spans="1:30" s="32" customFormat="1" ht="19.5" customHeight="1" x14ac:dyDescent="0.25">
      <c r="A259" s="31" t="str">
        <f>Controles!$B$2</f>
        <v>RS</v>
      </c>
      <c r="B259" s="31">
        <f>Controles!$C$2</f>
        <v>10</v>
      </c>
      <c r="C259" s="31" t="s">
        <v>5391</v>
      </c>
      <c r="D259" s="35"/>
      <c r="E259" s="35"/>
      <c r="F259" s="35"/>
      <c r="G259" s="35"/>
      <c r="H259" s="66"/>
      <c r="I259" s="66"/>
      <c r="J259" s="94">
        <f t="shared" ref="J259:J322" si="50">SUM(H259:I259)</f>
        <v>0</v>
      </c>
      <c r="K259" s="66"/>
      <c r="L259" s="66"/>
      <c r="M259" s="66"/>
      <c r="N259" s="94">
        <f t="shared" si="44"/>
        <v>0</v>
      </c>
      <c r="O259" s="66"/>
      <c r="P259" s="66"/>
      <c r="Q259" s="79">
        <f t="shared" ref="Q259:Q322" si="51">IF(H259&gt;N259,"ERRO",0)</f>
        <v>0</v>
      </c>
      <c r="R259" s="80">
        <f t="shared" si="45"/>
        <v>0</v>
      </c>
      <c r="S259" s="79">
        <f t="shared" si="46"/>
        <v>0</v>
      </c>
      <c r="T259" s="79">
        <f t="shared" si="47"/>
        <v>0</v>
      </c>
      <c r="U259" s="79">
        <f t="shared" si="48"/>
        <v>0</v>
      </c>
      <c r="V259" s="79">
        <f t="shared" si="49"/>
        <v>0</v>
      </c>
      <c r="W259" s="80">
        <f t="shared" ref="W259:W322" si="52">IF(O259+P259&gt;K259,"VERIFICAR",0)</f>
        <v>0</v>
      </c>
      <c r="X259" s="111" t="str">
        <f t="shared" si="43"/>
        <v>NÃO</v>
      </c>
      <c r="Y259" s="106">
        <f t="shared" ref="Y259:Y322" si="53">IF(X259="NÃO",0,1)</f>
        <v>0</v>
      </c>
      <c r="Z259" s="107" t="s">
        <v>42</v>
      </c>
      <c r="AA259" s="107" t="s">
        <v>1362</v>
      </c>
      <c r="AB259" s="107">
        <v>2904605</v>
      </c>
      <c r="AC259" s="107"/>
      <c r="AD259" s="107"/>
    </row>
    <row r="260" spans="1:30" s="32" customFormat="1" ht="19.5" customHeight="1" x14ac:dyDescent="0.25">
      <c r="A260" s="31" t="str">
        <f>Controles!$B$2</f>
        <v>RS</v>
      </c>
      <c r="B260" s="31">
        <f>Controles!$C$2</f>
        <v>10</v>
      </c>
      <c r="C260" s="31" t="s">
        <v>5391</v>
      </c>
      <c r="D260" s="35"/>
      <c r="E260" s="35"/>
      <c r="F260" s="35"/>
      <c r="G260" s="35"/>
      <c r="H260" s="66"/>
      <c r="I260" s="66"/>
      <c r="J260" s="94">
        <f t="shared" si="50"/>
        <v>0</v>
      </c>
      <c r="K260" s="66"/>
      <c r="L260" s="66"/>
      <c r="M260" s="66"/>
      <c r="N260" s="94">
        <f t="shared" si="44"/>
        <v>0</v>
      </c>
      <c r="O260" s="66"/>
      <c r="P260" s="66"/>
      <c r="Q260" s="79">
        <f t="shared" si="51"/>
        <v>0</v>
      </c>
      <c r="R260" s="80">
        <f t="shared" si="45"/>
        <v>0</v>
      </c>
      <c r="S260" s="79">
        <f t="shared" si="46"/>
        <v>0</v>
      </c>
      <c r="T260" s="79">
        <f t="shared" si="47"/>
        <v>0</v>
      </c>
      <c r="U260" s="79">
        <f t="shared" si="48"/>
        <v>0</v>
      </c>
      <c r="V260" s="79">
        <f t="shared" si="49"/>
        <v>0</v>
      </c>
      <c r="W260" s="80">
        <f t="shared" si="52"/>
        <v>0</v>
      </c>
      <c r="X260" s="111" t="str">
        <f t="shared" si="43"/>
        <v>NÃO</v>
      </c>
      <c r="Y260" s="106">
        <f t="shared" si="53"/>
        <v>0</v>
      </c>
      <c r="Z260" s="107" t="s">
        <v>42</v>
      </c>
      <c r="AA260" s="107" t="s">
        <v>1384</v>
      </c>
      <c r="AB260" s="107">
        <v>2904704</v>
      </c>
      <c r="AC260" s="107"/>
      <c r="AD260" s="107"/>
    </row>
    <row r="261" spans="1:30" s="32" customFormat="1" ht="19.5" customHeight="1" x14ac:dyDescent="0.25">
      <c r="A261" s="31" t="str">
        <f>Controles!$B$2</f>
        <v>RS</v>
      </c>
      <c r="B261" s="31">
        <f>Controles!$C$2</f>
        <v>10</v>
      </c>
      <c r="C261" s="31" t="s">
        <v>5391</v>
      </c>
      <c r="D261" s="35"/>
      <c r="E261" s="35"/>
      <c r="F261" s="35"/>
      <c r="G261" s="35"/>
      <c r="H261" s="66"/>
      <c r="I261" s="66"/>
      <c r="J261" s="94">
        <f t="shared" si="50"/>
        <v>0</v>
      </c>
      <c r="K261" s="66"/>
      <c r="L261" s="66"/>
      <c r="M261" s="66"/>
      <c r="N261" s="94">
        <f t="shared" si="44"/>
        <v>0</v>
      </c>
      <c r="O261" s="66"/>
      <c r="P261" s="66"/>
      <c r="Q261" s="79">
        <f t="shared" si="51"/>
        <v>0</v>
      </c>
      <c r="R261" s="80">
        <f t="shared" si="45"/>
        <v>0</v>
      </c>
      <c r="S261" s="79">
        <f t="shared" si="46"/>
        <v>0</v>
      </c>
      <c r="T261" s="79">
        <f t="shared" si="47"/>
        <v>0</v>
      </c>
      <c r="U261" s="79">
        <f t="shared" si="48"/>
        <v>0</v>
      </c>
      <c r="V261" s="79">
        <f t="shared" si="49"/>
        <v>0</v>
      </c>
      <c r="W261" s="80">
        <f t="shared" si="52"/>
        <v>0</v>
      </c>
      <c r="X261" s="111" t="str">
        <f t="shared" si="43"/>
        <v>NÃO</v>
      </c>
      <c r="Y261" s="106">
        <f t="shared" si="53"/>
        <v>0</v>
      </c>
      <c r="Z261" s="107" t="s">
        <v>42</v>
      </c>
      <c r="AA261" s="107" t="s">
        <v>1406</v>
      </c>
      <c r="AB261" s="107">
        <v>2904753</v>
      </c>
      <c r="AC261" s="107"/>
      <c r="AD261" s="107"/>
    </row>
    <row r="262" spans="1:30" s="32" customFormat="1" ht="19.5" customHeight="1" x14ac:dyDescent="0.25">
      <c r="A262" s="31" t="str">
        <f>Controles!$B$2</f>
        <v>RS</v>
      </c>
      <c r="B262" s="31">
        <f>Controles!$C$2</f>
        <v>10</v>
      </c>
      <c r="C262" s="31" t="s">
        <v>5391</v>
      </c>
      <c r="D262" s="35"/>
      <c r="E262" s="35"/>
      <c r="F262" s="35"/>
      <c r="G262" s="35"/>
      <c r="H262" s="66"/>
      <c r="I262" s="66"/>
      <c r="J262" s="94">
        <f t="shared" si="50"/>
        <v>0</v>
      </c>
      <c r="K262" s="66"/>
      <c r="L262" s="66"/>
      <c r="M262" s="66"/>
      <c r="N262" s="94">
        <f t="shared" si="44"/>
        <v>0</v>
      </c>
      <c r="O262" s="66"/>
      <c r="P262" s="66"/>
      <c r="Q262" s="79">
        <f t="shared" si="51"/>
        <v>0</v>
      </c>
      <c r="R262" s="80">
        <f t="shared" si="45"/>
        <v>0</v>
      </c>
      <c r="S262" s="79">
        <f t="shared" si="46"/>
        <v>0</v>
      </c>
      <c r="T262" s="79">
        <f t="shared" si="47"/>
        <v>0</v>
      </c>
      <c r="U262" s="79">
        <f t="shared" si="48"/>
        <v>0</v>
      </c>
      <c r="V262" s="79">
        <f t="shared" si="49"/>
        <v>0</v>
      </c>
      <c r="W262" s="80">
        <f t="shared" si="52"/>
        <v>0</v>
      </c>
      <c r="X262" s="111" t="str">
        <f t="shared" ref="X262:X325" si="54">IF(AND(Q262=0,S262=0,T262=0,U262=0,V262=0), "NÃO", "SIM")</f>
        <v>NÃO</v>
      </c>
      <c r="Y262" s="106">
        <f t="shared" si="53"/>
        <v>0</v>
      </c>
      <c r="Z262" s="107" t="s">
        <v>42</v>
      </c>
      <c r="AA262" s="107" t="s">
        <v>1428</v>
      </c>
      <c r="AB262" s="107">
        <v>2904803</v>
      </c>
      <c r="AC262" s="107"/>
      <c r="AD262" s="107"/>
    </row>
    <row r="263" spans="1:30" s="32" customFormat="1" ht="19.5" customHeight="1" x14ac:dyDescent="0.25">
      <c r="A263" s="31" t="str">
        <f>Controles!$B$2</f>
        <v>RS</v>
      </c>
      <c r="B263" s="31">
        <f>Controles!$C$2</f>
        <v>10</v>
      </c>
      <c r="C263" s="31" t="s">
        <v>5391</v>
      </c>
      <c r="D263" s="35"/>
      <c r="E263" s="35"/>
      <c r="F263" s="35"/>
      <c r="G263" s="35"/>
      <c r="H263" s="66"/>
      <c r="I263" s="66"/>
      <c r="J263" s="94">
        <f t="shared" si="50"/>
        <v>0</v>
      </c>
      <c r="K263" s="66"/>
      <c r="L263" s="66"/>
      <c r="M263" s="66"/>
      <c r="N263" s="94">
        <f t="shared" si="44"/>
        <v>0</v>
      </c>
      <c r="O263" s="66"/>
      <c r="P263" s="66"/>
      <c r="Q263" s="79">
        <f t="shared" si="51"/>
        <v>0</v>
      </c>
      <c r="R263" s="80">
        <f t="shared" si="45"/>
        <v>0</v>
      </c>
      <c r="S263" s="79">
        <f t="shared" si="46"/>
        <v>0</v>
      </c>
      <c r="T263" s="79">
        <f t="shared" si="47"/>
        <v>0</v>
      </c>
      <c r="U263" s="79">
        <f t="shared" si="48"/>
        <v>0</v>
      </c>
      <c r="V263" s="79">
        <f t="shared" si="49"/>
        <v>0</v>
      </c>
      <c r="W263" s="80">
        <f t="shared" si="52"/>
        <v>0</v>
      </c>
      <c r="X263" s="111" t="str">
        <f t="shared" si="54"/>
        <v>NÃO</v>
      </c>
      <c r="Y263" s="106">
        <f t="shared" si="53"/>
        <v>0</v>
      </c>
      <c r="Z263" s="107" t="s">
        <v>42</v>
      </c>
      <c r="AA263" s="107" t="s">
        <v>1449</v>
      </c>
      <c r="AB263" s="107">
        <v>2904852</v>
      </c>
      <c r="AC263" s="107"/>
      <c r="AD263" s="107"/>
    </row>
    <row r="264" spans="1:30" s="32" customFormat="1" ht="19.5" customHeight="1" x14ac:dyDescent="0.25">
      <c r="A264" s="31" t="str">
        <f>Controles!$B$2</f>
        <v>RS</v>
      </c>
      <c r="B264" s="31">
        <f>Controles!$C$2</f>
        <v>10</v>
      </c>
      <c r="C264" s="31" t="s">
        <v>5391</v>
      </c>
      <c r="D264" s="35"/>
      <c r="E264" s="35"/>
      <c r="F264" s="35"/>
      <c r="G264" s="35"/>
      <c r="H264" s="66"/>
      <c r="I264" s="66"/>
      <c r="J264" s="94">
        <f t="shared" si="50"/>
        <v>0</v>
      </c>
      <c r="K264" s="66"/>
      <c r="L264" s="66"/>
      <c r="M264" s="66"/>
      <c r="N264" s="94">
        <f t="shared" si="44"/>
        <v>0</v>
      </c>
      <c r="O264" s="66"/>
      <c r="P264" s="66"/>
      <c r="Q264" s="79">
        <f t="shared" si="51"/>
        <v>0</v>
      </c>
      <c r="R264" s="80">
        <f t="shared" si="45"/>
        <v>0</v>
      </c>
      <c r="S264" s="79">
        <f t="shared" si="46"/>
        <v>0</v>
      </c>
      <c r="T264" s="79">
        <f t="shared" si="47"/>
        <v>0</v>
      </c>
      <c r="U264" s="79">
        <f t="shared" si="48"/>
        <v>0</v>
      </c>
      <c r="V264" s="79">
        <f t="shared" si="49"/>
        <v>0</v>
      </c>
      <c r="W264" s="80">
        <f t="shared" si="52"/>
        <v>0</v>
      </c>
      <c r="X264" s="111" t="str">
        <f t="shared" si="54"/>
        <v>NÃO</v>
      </c>
      <c r="Y264" s="106">
        <f t="shared" si="53"/>
        <v>0</v>
      </c>
      <c r="Z264" s="107" t="s">
        <v>42</v>
      </c>
      <c r="AA264" s="107" t="s">
        <v>1469</v>
      </c>
      <c r="AB264" s="107">
        <v>2904902</v>
      </c>
      <c r="AC264" s="107"/>
      <c r="AD264" s="107"/>
    </row>
    <row r="265" spans="1:30" s="32" customFormat="1" ht="19.5" customHeight="1" x14ac:dyDescent="0.25">
      <c r="A265" s="31" t="str">
        <f>Controles!$B$2</f>
        <v>RS</v>
      </c>
      <c r="B265" s="31">
        <f>Controles!$C$2</f>
        <v>10</v>
      </c>
      <c r="C265" s="31" t="s">
        <v>5391</v>
      </c>
      <c r="D265" s="35"/>
      <c r="E265" s="35"/>
      <c r="F265" s="35"/>
      <c r="G265" s="35"/>
      <c r="H265" s="66"/>
      <c r="I265" s="66"/>
      <c r="J265" s="94">
        <f t="shared" si="50"/>
        <v>0</v>
      </c>
      <c r="K265" s="66"/>
      <c r="L265" s="66"/>
      <c r="M265" s="66"/>
      <c r="N265" s="94">
        <f t="shared" si="44"/>
        <v>0</v>
      </c>
      <c r="O265" s="66"/>
      <c r="P265" s="66"/>
      <c r="Q265" s="79">
        <f t="shared" si="51"/>
        <v>0</v>
      </c>
      <c r="R265" s="80">
        <f t="shared" si="45"/>
        <v>0</v>
      </c>
      <c r="S265" s="79">
        <f t="shared" si="46"/>
        <v>0</v>
      </c>
      <c r="T265" s="79">
        <f t="shared" si="47"/>
        <v>0</v>
      </c>
      <c r="U265" s="79">
        <f t="shared" si="48"/>
        <v>0</v>
      </c>
      <c r="V265" s="79">
        <f t="shared" si="49"/>
        <v>0</v>
      </c>
      <c r="W265" s="80">
        <f t="shared" si="52"/>
        <v>0</v>
      </c>
      <c r="X265" s="111" t="str">
        <f t="shared" si="54"/>
        <v>NÃO</v>
      </c>
      <c r="Y265" s="106">
        <f t="shared" si="53"/>
        <v>0</v>
      </c>
      <c r="Z265" s="107" t="s">
        <v>42</v>
      </c>
      <c r="AA265" s="107" t="s">
        <v>1491</v>
      </c>
      <c r="AB265" s="107">
        <v>2905008</v>
      </c>
      <c r="AC265" s="107"/>
      <c r="AD265" s="107"/>
    </row>
    <row r="266" spans="1:30" s="32" customFormat="1" ht="19.5" customHeight="1" x14ac:dyDescent="0.25">
      <c r="A266" s="31" t="str">
        <f>Controles!$B$2</f>
        <v>RS</v>
      </c>
      <c r="B266" s="31">
        <f>Controles!$C$2</f>
        <v>10</v>
      </c>
      <c r="C266" s="31" t="s">
        <v>5391</v>
      </c>
      <c r="D266" s="35"/>
      <c r="E266" s="35"/>
      <c r="F266" s="35"/>
      <c r="G266" s="35"/>
      <c r="H266" s="66"/>
      <c r="I266" s="66"/>
      <c r="J266" s="94">
        <f t="shared" si="50"/>
        <v>0</v>
      </c>
      <c r="K266" s="66"/>
      <c r="L266" s="66"/>
      <c r="M266" s="66"/>
      <c r="N266" s="94">
        <f t="shared" si="44"/>
        <v>0</v>
      </c>
      <c r="O266" s="66"/>
      <c r="P266" s="66"/>
      <c r="Q266" s="79">
        <f t="shared" si="51"/>
        <v>0</v>
      </c>
      <c r="R266" s="80">
        <f t="shared" si="45"/>
        <v>0</v>
      </c>
      <c r="S266" s="79">
        <f t="shared" si="46"/>
        <v>0</v>
      </c>
      <c r="T266" s="79">
        <f t="shared" si="47"/>
        <v>0</v>
      </c>
      <c r="U266" s="79">
        <f t="shared" si="48"/>
        <v>0</v>
      </c>
      <c r="V266" s="79">
        <f t="shared" si="49"/>
        <v>0</v>
      </c>
      <c r="W266" s="80">
        <f t="shared" si="52"/>
        <v>0</v>
      </c>
      <c r="X266" s="111" t="str">
        <f t="shared" si="54"/>
        <v>NÃO</v>
      </c>
      <c r="Y266" s="106">
        <f t="shared" si="53"/>
        <v>0</v>
      </c>
      <c r="Z266" s="107" t="s">
        <v>42</v>
      </c>
      <c r="AA266" s="107" t="s">
        <v>1511</v>
      </c>
      <c r="AB266" s="107">
        <v>2905107</v>
      </c>
      <c r="AC266" s="107"/>
      <c r="AD266" s="107"/>
    </row>
    <row r="267" spans="1:30" s="32" customFormat="1" ht="19.5" customHeight="1" x14ac:dyDescent="0.25">
      <c r="A267" s="31" t="str">
        <f>Controles!$B$2</f>
        <v>RS</v>
      </c>
      <c r="B267" s="31">
        <f>Controles!$C$2</f>
        <v>10</v>
      </c>
      <c r="C267" s="31" t="s">
        <v>5391</v>
      </c>
      <c r="D267" s="35"/>
      <c r="E267" s="35"/>
      <c r="F267" s="35"/>
      <c r="G267" s="35"/>
      <c r="H267" s="66"/>
      <c r="I267" s="66"/>
      <c r="J267" s="94">
        <f t="shared" si="50"/>
        <v>0</v>
      </c>
      <c r="K267" s="66"/>
      <c r="L267" s="66"/>
      <c r="M267" s="66"/>
      <c r="N267" s="94">
        <f t="shared" si="44"/>
        <v>0</v>
      </c>
      <c r="O267" s="66"/>
      <c r="P267" s="66"/>
      <c r="Q267" s="79">
        <f t="shared" si="51"/>
        <v>0</v>
      </c>
      <c r="R267" s="80">
        <f t="shared" si="45"/>
        <v>0</v>
      </c>
      <c r="S267" s="79">
        <f t="shared" si="46"/>
        <v>0</v>
      </c>
      <c r="T267" s="79">
        <f t="shared" si="47"/>
        <v>0</v>
      </c>
      <c r="U267" s="79">
        <f t="shared" si="48"/>
        <v>0</v>
      </c>
      <c r="V267" s="79">
        <f t="shared" si="49"/>
        <v>0</v>
      </c>
      <c r="W267" s="80">
        <f t="shared" si="52"/>
        <v>0</v>
      </c>
      <c r="X267" s="111" t="str">
        <f t="shared" si="54"/>
        <v>NÃO</v>
      </c>
      <c r="Y267" s="106">
        <f t="shared" si="53"/>
        <v>0</v>
      </c>
      <c r="Z267" s="107" t="s">
        <v>42</v>
      </c>
      <c r="AA267" s="107" t="s">
        <v>1532</v>
      </c>
      <c r="AB267" s="107">
        <v>2905156</v>
      </c>
      <c r="AC267" s="107"/>
      <c r="AD267" s="107"/>
    </row>
    <row r="268" spans="1:30" s="32" customFormat="1" ht="19.5" customHeight="1" x14ac:dyDescent="0.25">
      <c r="A268" s="31" t="str">
        <f>Controles!$B$2</f>
        <v>RS</v>
      </c>
      <c r="B268" s="31">
        <f>Controles!$C$2</f>
        <v>10</v>
      </c>
      <c r="C268" s="31" t="s">
        <v>5391</v>
      </c>
      <c r="D268" s="35"/>
      <c r="E268" s="35"/>
      <c r="F268" s="35"/>
      <c r="G268" s="35"/>
      <c r="H268" s="66"/>
      <c r="I268" s="66"/>
      <c r="J268" s="94">
        <f t="shared" si="50"/>
        <v>0</v>
      </c>
      <c r="K268" s="66"/>
      <c r="L268" s="66"/>
      <c r="M268" s="66"/>
      <c r="N268" s="94">
        <f t="shared" si="44"/>
        <v>0</v>
      </c>
      <c r="O268" s="66"/>
      <c r="P268" s="66"/>
      <c r="Q268" s="79">
        <f t="shared" si="51"/>
        <v>0</v>
      </c>
      <c r="R268" s="80">
        <f t="shared" si="45"/>
        <v>0</v>
      </c>
      <c r="S268" s="79">
        <f t="shared" si="46"/>
        <v>0</v>
      </c>
      <c r="T268" s="79">
        <f t="shared" si="47"/>
        <v>0</v>
      </c>
      <c r="U268" s="79">
        <f t="shared" si="48"/>
        <v>0</v>
      </c>
      <c r="V268" s="79">
        <f t="shared" si="49"/>
        <v>0</v>
      </c>
      <c r="W268" s="80">
        <f t="shared" si="52"/>
        <v>0</v>
      </c>
      <c r="X268" s="111" t="str">
        <f t="shared" si="54"/>
        <v>NÃO</v>
      </c>
      <c r="Y268" s="106">
        <f t="shared" si="53"/>
        <v>0</v>
      </c>
      <c r="Z268" s="107" t="s">
        <v>42</v>
      </c>
      <c r="AA268" s="107" t="s">
        <v>1553</v>
      </c>
      <c r="AB268" s="107">
        <v>2905206</v>
      </c>
      <c r="AC268" s="107"/>
      <c r="AD268" s="107"/>
    </row>
    <row r="269" spans="1:30" s="32" customFormat="1" ht="19.5" customHeight="1" x14ac:dyDescent="0.25">
      <c r="A269" s="31" t="str">
        <f>Controles!$B$2</f>
        <v>RS</v>
      </c>
      <c r="B269" s="31">
        <f>Controles!$C$2</f>
        <v>10</v>
      </c>
      <c r="C269" s="31" t="s">
        <v>5391</v>
      </c>
      <c r="D269" s="35"/>
      <c r="E269" s="35"/>
      <c r="F269" s="35"/>
      <c r="G269" s="35"/>
      <c r="H269" s="66"/>
      <c r="I269" s="66"/>
      <c r="J269" s="94">
        <f t="shared" si="50"/>
        <v>0</v>
      </c>
      <c r="K269" s="66"/>
      <c r="L269" s="66"/>
      <c r="M269" s="66"/>
      <c r="N269" s="94">
        <f t="shared" si="44"/>
        <v>0</v>
      </c>
      <c r="O269" s="66"/>
      <c r="P269" s="66"/>
      <c r="Q269" s="79">
        <f t="shared" si="51"/>
        <v>0</v>
      </c>
      <c r="R269" s="80">
        <f t="shared" si="45"/>
        <v>0</v>
      </c>
      <c r="S269" s="79">
        <f t="shared" si="46"/>
        <v>0</v>
      </c>
      <c r="T269" s="79">
        <f t="shared" si="47"/>
        <v>0</v>
      </c>
      <c r="U269" s="79">
        <f t="shared" si="48"/>
        <v>0</v>
      </c>
      <c r="V269" s="79">
        <f t="shared" si="49"/>
        <v>0</v>
      </c>
      <c r="W269" s="80">
        <f t="shared" si="52"/>
        <v>0</v>
      </c>
      <c r="X269" s="111" t="str">
        <f t="shared" si="54"/>
        <v>NÃO</v>
      </c>
      <c r="Y269" s="106">
        <f t="shared" si="53"/>
        <v>0</v>
      </c>
      <c r="Z269" s="107" t="s">
        <v>42</v>
      </c>
      <c r="AA269" s="107" t="s">
        <v>1572</v>
      </c>
      <c r="AB269" s="107">
        <v>2905305</v>
      </c>
      <c r="AC269" s="107"/>
      <c r="AD269" s="107"/>
    </row>
    <row r="270" spans="1:30" s="32" customFormat="1" ht="19.5" customHeight="1" x14ac:dyDescent="0.25">
      <c r="A270" s="31" t="str">
        <f>Controles!$B$2</f>
        <v>RS</v>
      </c>
      <c r="B270" s="31">
        <f>Controles!$C$2</f>
        <v>10</v>
      </c>
      <c r="C270" s="31" t="s">
        <v>5391</v>
      </c>
      <c r="D270" s="35"/>
      <c r="E270" s="35"/>
      <c r="F270" s="35"/>
      <c r="G270" s="35"/>
      <c r="H270" s="66"/>
      <c r="I270" s="66"/>
      <c r="J270" s="94">
        <f t="shared" si="50"/>
        <v>0</v>
      </c>
      <c r="K270" s="66"/>
      <c r="L270" s="66"/>
      <c r="M270" s="66"/>
      <c r="N270" s="94">
        <f t="shared" si="44"/>
        <v>0</v>
      </c>
      <c r="O270" s="66"/>
      <c r="P270" s="66"/>
      <c r="Q270" s="79">
        <f t="shared" si="51"/>
        <v>0</v>
      </c>
      <c r="R270" s="80">
        <f t="shared" si="45"/>
        <v>0</v>
      </c>
      <c r="S270" s="79">
        <f t="shared" si="46"/>
        <v>0</v>
      </c>
      <c r="T270" s="79">
        <f t="shared" si="47"/>
        <v>0</v>
      </c>
      <c r="U270" s="79">
        <f t="shared" si="48"/>
        <v>0</v>
      </c>
      <c r="V270" s="79">
        <f t="shared" si="49"/>
        <v>0</v>
      </c>
      <c r="W270" s="80">
        <f t="shared" si="52"/>
        <v>0</v>
      </c>
      <c r="X270" s="111" t="str">
        <f t="shared" si="54"/>
        <v>NÃO</v>
      </c>
      <c r="Y270" s="106">
        <f t="shared" si="53"/>
        <v>0</v>
      </c>
      <c r="Z270" s="107" t="s">
        <v>42</v>
      </c>
      <c r="AA270" s="107" t="s">
        <v>1592</v>
      </c>
      <c r="AB270" s="107">
        <v>2905404</v>
      </c>
      <c r="AC270" s="107"/>
      <c r="AD270" s="107"/>
    </row>
    <row r="271" spans="1:30" s="32" customFormat="1" ht="19.5" customHeight="1" x14ac:dyDescent="0.25">
      <c r="A271" s="31" t="str">
        <f>Controles!$B$2</f>
        <v>RS</v>
      </c>
      <c r="B271" s="31">
        <f>Controles!$C$2</f>
        <v>10</v>
      </c>
      <c r="C271" s="31" t="s">
        <v>5391</v>
      </c>
      <c r="D271" s="35"/>
      <c r="E271" s="35"/>
      <c r="F271" s="35"/>
      <c r="G271" s="35"/>
      <c r="H271" s="66"/>
      <c r="I271" s="66"/>
      <c r="J271" s="94">
        <f t="shared" si="50"/>
        <v>0</v>
      </c>
      <c r="K271" s="66"/>
      <c r="L271" s="66"/>
      <c r="M271" s="66"/>
      <c r="N271" s="94">
        <f t="shared" si="44"/>
        <v>0</v>
      </c>
      <c r="O271" s="66"/>
      <c r="P271" s="66"/>
      <c r="Q271" s="79">
        <f t="shared" si="51"/>
        <v>0</v>
      </c>
      <c r="R271" s="80">
        <f t="shared" si="45"/>
        <v>0</v>
      </c>
      <c r="S271" s="79">
        <f t="shared" si="46"/>
        <v>0</v>
      </c>
      <c r="T271" s="79">
        <f t="shared" si="47"/>
        <v>0</v>
      </c>
      <c r="U271" s="79">
        <f t="shared" si="48"/>
        <v>0</v>
      </c>
      <c r="V271" s="79">
        <f t="shared" si="49"/>
        <v>0</v>
      </c>
      <c r="W271" s="80">
        <f t="shared" si="52"/>
        <v>0</v>
      </c>
      <c r="X271" s="111" t="str">
        <f t="shared" si="54"/>
        <v>NÃO</v>
      </c>
      <c r="Y271" s="106">
        <f t="shared" si="53"/>
        <v>0</v>
      </c>
      <c r="Z271" s="107" t="s">
        <v>42</v>
      </c>
      <c r="AA271" s="107" t="s">
        <v>1612</v>
      </c>
      <c r="AB271" s="107">
        <v>2905503</v>
      </c>
      <c r="AC271" s="107"/>
      <c r="AD271" s="107"/>
    </row>
    <row r="272" spans="1:30" s="32" customFormat="1" ht="19.5" customHeight="1" x14ac:dyDescent="0.25">
      <c r="A272" s="31" t="str">
        <f>Controles!$B$2</f>
        <v>RS</v>
      </c>
      <c r="B272" s="31">
        <f>Controles!$C$2</f>
        <v>10</v>
      </c>
      <c r="C272" s="31" t="s">
        <v>5391</v>
      </c>
      <c r="D272" s="35"/>
      <c r="E272" s="35"/>
      <c r="F272" s="35"/>
      <c r="G272" s="35"/>
      <c r="H272" s="66"/>
      <c r="I272" s="66"/>
      <c r="J272" s="94">
        <f t="shared" si="50"/>
        <v>0</v>
      </c>
      <c r="K272" s="66"/>
      <c r="L272" s="66"/>
      <c r="M272" s="66"/>
      <c r="N272" s="94">
        <f t="shared" si="44"/>
        <v>0</v>
      </c>
      <c r="O272" s="66"/>
      <c r="P272" s="66"/>
      <c r="Q272" s="79">
        <f t="shared" si="51"/>
        <v>0</v>
      </c>
      <c r="R272" s="80">
        <f t="shared" si="45"/>
        <v>0</v>
      </c>
      <c r="S272" s="79">
        <f t="shared" si="46"/>
        <v>0</v>
      </c>
      <c r="T272" s="79">
        <f t="shared" si="47"/>
        <v>0</v>
      </c>
      <c r="U272" s="79">
        <f t="shared" si="48"/>
        <v>0</v>
      </c>
      <c r="V272" s="79">
        <f t="shared" si="49"/>
        <v>0</v>
      </c>
      <c r="W272" s="80">
        <f t="shared" si="52"/>
        <v>0</v>
      </c>
      <c r="X272" s="111" t="str">
        <f t="shared" si="54"/>
        <v>NÃO</v>
      </c>
      <c r="Y272" s="106">
        <f t="shared" si="53"/>
        <v>0</v>
      </c>
      <c r="Z272" s="107" t="s">
        <v>42</v>
      </c>
      <c r="AA272" s="107" t="s">
        <v>1633</v>
      </c>
      <c r="AB272" s="107">
        <v>2905602</v>
      </c>
      <c r="AC272" s="107"/>
      <c r="AD272" s="107"/>
    </row>
    <row r="273" spans="1:30" s="32" customFormat="1" ht="19.5" customHeight="1" x14ac:dyDescent="0.25">
      <c r="A273" s="31" t="str">
        <f>Controles!$B$2</f>
        <v>RS</v>
      </c>
      <c r="B273" s="31">
        <f>Controles!$C$2</f>
        <v>10</v>
      </c>
      <c r="C273" s="31" t="s">
        <v>5391</v>
      </c>
      <c r="D273" s="35"/>
      <c r="E273" s="35"/>
      <c r="F273" s="35"/>
      <c r="G273" s="35"/>
      <c r="H273" s="66"/>
      <c r="I273" s="66"/>
      <c r="J273" s="94">
        <f t="shared" si="50"/>
        <v>0</v>
      </c>
      <c r="K273" s="66"/>
      <c r="L273" s="66"/>
      <c r="M273" s="66"/>
      <c r="N273" s="94">
        <f t="shared" si="44"/>
        <v>0</v>
      </c>
      <c r="O273" s="66"/>
      <c r="P273" s="66"/>
      <c r="Q273" s="79">
        <f t="shared" si="51"/>
        <v>0</v>
      </c>
      <c r="R273" s="80">
        <f t="shared" si="45"/>
        <v>0</v>
      </c>
      <c r="S273" s="79">
        <f t="shared" si="46"/>
        <v>0</v>
      </c>
      <c r="T273" s="79">
        <f t="shared" si="47"/>
        <v>0</v>
      </c>
      <c r="U273" s="79">
        <f t="shared" si="48"/>
        <v>0</v>
      </c>
      <c r="V273" s="79">
        <f t="shared" si="49"/>
        <v>0</v>
      </c>
      <c r="W273" s="80">
        <f t="shared" si="52"/>
        <v>0</v>
      </c>
      <c r="X273" s="111" t="str">
        <f t="shared" si="54"/>
        <v>NÃO</v>
      </c>
      <c r="Y273" s="106">
        <f t="shared" si="53"/>
        <v>0</v>
      </c>
      <c r="Z273" s="107" t="s">
        <v>42</v>
      </c>
      <c r="AA273" s="107" t="s">
        <v>1654</v>
      </c>
      <c r="AB273" s="107">
        <v>2905701</v>
      </c>
      <c r="AC273" s="107"/>
      <c r="AD273" s="107"/>
    </row>
    <row r="274" spans="1:30" s="32" customFormat="1" ht="19.5" customHeight="1" x14ac:dyDescent="0.25">
      <c r="A274" s="31" t="str">
        <f>Controles!$B$2</f>
        <v>RS</v>
      </c>
      <c r="B274" s="31">
        <f>Controles!$C$2</f>
        <v>10</v>
      </c>
      <c r="C274" s="31" t="s">
        <v>5391</v>
      </c>
      <c r="D274" s="35"/>
      <c r="E274" s="35"/>
      <c r="F274" s="35"/>
      <c r="G274" s="35"/>
      <c r="H274" s="66"/>
      <c r="I274" s="66"/>
      <c r="J274" s="94">
        <f t="shared" si="50"/>
        <v>0</v>
      </c>
      <c r="K274" s="66"/>
      <c r="L274" s="66"/>
      <c r="M274" s="66"/>
      <c r="N274" s="94">
        <f t="shared" si="44"/>
        <v>0</v>
      </c>
      <c r="O274" s="66"/>
      <c r="P274" s="66"/>
      <c r="Q274" s="79">
        <f t="shared" si="51"/>
        <v>0</v>
      </c>
      <c r="R274" s="80">
        <f t="shared" si="45"/>
        <v>0</v>
      </c>
      <c r="S274" s="79">
        <f t="shared" si="46"/>
        <v>0</v>
      </c>
      <c r="T274" s="79">
        <f t="shared" si="47"/>
        <v>0</v>
      </c>
      <c r="U274" s="79">
        <f t="shared" si="48"/>
        <v>0</v>
      </c>
      <c r="V274" s="79">
        <f t="shared" si="49"/>
        <v>0</v>
      </c>
      <c r="W274" s="80">
        <f t="shared" si="52"/>
        <v>0</v>
      </c>
      <c r="X274" s="111" t="str">
        <f t="shared" si="54"/>
        <v>NÃO</v>
      </c>
      <c r="Y274" s="106">
        <f t="shared" si="53"/>
        <v>0</v>
      </c>
      <c r="Z274" s="107" t="s">
        <v>42</v>
      </c>
      <c r="AA274" s="107" t="s">
        <v>1674</v>
      </c>
      <c r="AB274" s="107">
        <v>2905800</v>
      </c>
      <c r="AC274" s="107"/>
      <c r="AD274" s="107"/>
    </row>
    <row r="275" spans="1:30" s="32" customFormat="1" ht="19.5" customHeight="1" x14ac:dyDescent="0.25">
      <c r="A275" s="31" t="str">
        <f>Controles!$B$2</f>
        <v>RS</v>
      </c>
      <c r="B275" s="31">
        <f>Controles!$C$2</f>
        <v>10</v>
      </c>
      <c r="C275" s="31" t="s">
        <v>5391</v>
      </c>
      <c r="D275" s="35"/>
      <c r="E275" s="35"/>
      <c r="F275" s="35"/>
      <c r="G275" s="35"/>
      <c r="H275" s="66"/>
      <c r="I275" s="66"/>
      <c r="J275" s="94">
        <f t="shared" si="50"/>
        <v>0</v>
      </c>
      <c r="K275" s="66"/>
      <c r="L275" s="66"/>
      <c r="M275" s="66"/>
      <c r="N275" s="94">
        <f t="shared" si="44"/>
        <v>0</v>
      </c>
      <c r="O275" s="66"/>
      <c r="P275" s="66"/>
      <c r="Q275" s="79">
        <f t="shared" si="51"/>
        <v>0</v>
      </c>
      <c r="R275" s="80">
        <f t="shared" si="45"/>
        <v>0</v>
      </c>
      <c r="S275" s="79">
        <f t="shared" si="46"/>
        <v>0</v>
      </c>
      <c r="T275" s="79">
        <f t="shared" si="47"/>
        <v>0</v>
      </c>
      <c r="U275" s="79">
        <f t="shared" si="48"/>
        <v>0</v>
      </c>
      <c r="V275" s="79">
        <f t="shared" si="49"/>
        <v>0</v>
      </c>
      <c r="W275" s="80">
        <f t="shared" si="52"/>
        <v>0</v>
      </c>
      <c r="X275" s="111" t="str">
        <f t="shared" si="54"/>
        <v>NÃO</v>
      </c>
      <c r="Y275" s="106">
        <f t="shared" si="53"/>
        <v>0</v>
      </c>
      <c r="Z275" s="107" t="s">
        <v>42</v>
      </c>
      <c r="AA275" s="107" t="s">
        <v>1695</v>
      </c>
      <c r="AB275" s="107">
        <v>2905909</v>
      </c>
      <c r="AC275" s="107"/>
      <c r="AD275" s="107"/>
    </row>
    <row r="276" spans="1:30" s="32" customFormat="1" ht="19.5" customHeight="1" x14ac:dyDescent="0.25">
      <c r="A276" s="31" t="str">
        <f>Controles!$B$2</f>
        <v>RS</v>
      </c>
      <c r="B276" s="31">
        <f>Controles!$C$2</f>
        <v>10</v>
      </c>
      <c r="C276" s="31" t="s">
        <v>5391</v>
      </c>
      <c r="D276" s="35"/>
      <c r="E276" s="35"/>
      <c r="F276" s="35"/>
      <c r="G276" s="35"/>
      <c r="H276" s="66"/>
      <c r="I276" s="66"/>
      <c r="J276" s="94">
        <f t="shared" si="50"/>
        <v>0</v>
      </c>
      <c r="K276" s="66"/>
      <c r="L276" s="66"/>
      <c r="M276" s="66"/>
      <c r="N276" s="94">
        <f t="shared" si="44"/>
        <v>0</v>
      </c>
      <c r="O276" s="66"/>
      <c r="P276" s="66"/>
      <c r="Q276" s="79">
        <f t="shared" si="51"/>
        <v>0</v>
      </c>
      <c r="R276" s="80">
        <f t="shared" si="45"/>
        <v>0</v>
      </c>
      <c r="S276" s="79">
        <f t="shared" si="46"/>
        <v>0</v>
      </c>
      <c r="T276" s="79">
        <f t="shared" si="47"/>
        <v>0</v>
      </c>
      <c r="U276" s="79">
        <f t="shared" si="48"/>
        <v>0</v>
      </c>
      <c r="V276" s="79">
        <f t="shared" si="49"/>
        <v>0</v>
      </c>
      <c r="W276" s="80">
        <f t="shared" si="52"/>
        <v>0</v>
      </c>
      <c r="X276" s="111" t="str">
        <f t="shared" si="54"/>
        <v>NÃO</v>
      </c>
      <c r="Y276" s="106">
        <f t="shared" si="53"/>
        <v>0</v>
      </c>
      <c r="Z276" s="107" t="s">
        <v>42</v>
      </c>
      <c r="AA276" s="107" t="s">
        <v>1715</v>
      </c>
      <c r="AB276" s="107">
        <v>2906006</v>
      </c>
      <c r="AC276" s="107"/>
      <c r="AD276" s="107"/>
    </row>
    <row r="277" spans="1:30" s="32" customFormat="1" ht="19.5" customHeight="1" x14ac:dyDescent="0.25">
      <c r="A277" s="31" t="str">
        <f>Controles!$B$2</f>
        <v>RS</v>
      </c>
      <c r="B277" s="31">
        <f>Controles!$C$2</f>
        <v>10</v>
      </c>
      <c r="C277" s="31" t="s">
        <v>5391</v>
      </c>
      <c r="D277" s="35"/>
      <c r="E277" s="35"/>
      <c r="F277" s="35"/>
      <c r="G277" s="35"/>
      <c r="H277" s="66"/>
      <c r="I277" s="66"/>
      <c r="J277" s="94">
        <f t="shared" si="50"/>
        <v>0</v>
      </c>
      <c r="K277" s="66"/>
      <c r="L277" s="66"/>
      <c r="M277" s="66"/>
      <c r="N277" s="94">
        <f t="shared" si="44"/>
        <v>0</v>
      </c>
      <c r="O277" s="66"/>
      <c r="P277" s="66"/>
      <c r="Q277" s="79">
        <f t="shared" si="51"/>
        <v>0</v>
      </c>
      <c r="R277" s="80">
        <f t="shared" si="45"/>
        <v>0</v>
      </c>
      <c r="S277" s="79">
        <f t="shared" si="46"/>
        <v>0</v>
      </c>
      <c r="T277" s="79">
        <f t="shared" si="47"/>
        <v>0</v>
      </c>
      <c r="U277" s="79">
        <f t="shared" si="48"/>
        <v>0</v>
      </c>
      <c r="V277" s="79">
        <f t="shared" si="49"/>
        <v>0</v>
      </c>
      <c r="W277" s="80">
        <f t="shared" si="52"/>
        <v>0</v>
      </c>
      <c r="X277" s="111" t="str">
        <f t="shared" si="54"/>
        <v>NÃO</v>
      </c>
      <c r="Y277" s="106">
        <f t="shared" si="53"/>
        <v>0</v>
      </c>
      <c r="Z277" s="107" t="s">
        <v>42</v>
      </c>
      <c r="AA277" s="107" t="s">
        <v>1736</v>
      </c>
      <c r="AB277" s="107">
        <v>2906105</v>
      </c>
      <c r="AC277" s="107"/>
      <c r="AD277" s="107"/>
    </row>
    <row r="278" spans="1:30" s="32" customFormat="1" ht="19.5" customHeight="1" x14ac:dyDescent="0.25">
      <c r="A278" s="31" t="str">
        <f>Controles!$B$2</f>
        <v>RS</v>
      </c>
      <c r="B278" s="31">
        <f>Controles!$C$2</f>
        <v>10</v>
      </c>
      <c r="C278" s="31" t="s">
        <v>5391</v>
      </c>
      <c r="D278" s="35"/>
      <c r="E278" s="35"/>
      <c r="F278" s="35"/>
      <c r="G278" s="35"/>
      <c r="H278" s="66"/>
      <c r="I278" s="66"/>
      <c r="J278" s="94">
        <f t="shared" si="50"/>
        <v>0</v>
      </c>
      <c r="K278" s="66"/>
      <c r="L278" s="66"/>
      <c r="M278" s="66"/>
      <c r="N278" s="94">
        <f t="shared" si="44"/>
        <v>0</v>
      </c>
      <c r="O278" s="66"/>
      <c r="P278" s="66"/>
      <c r="Q278" s="79">
        <f t="shared" si="51"/>
        <v>0</v>
      </c>
      <c r="R278" s="80">
        <f t="shared" si="45"/>
        <v>0</v>
      </c>
      <c r="S278" s="79">
        <f t="shared" si="46"/>
        <v>0</v>
      </c>
      <c r="T278" s="79">
        <f t="shared" si="47"/>
        <v>0</v>
      </c>
      <c r="U278" s="79">
        <f t="shared" si="48"/>
        <v>0</v>
      </c>
      <c r="V278" s="79">
        <f t="shared" si="49"/>
        <v>0</v>
      </c>
      <c r="W278" s="80">
        <f t="shared" si="52"/>
        <v>0</v>
      </c>
      <c r="X278" s="111" t="str">
        <f t="shared" si="54"/>
        <v>NÃO</v>
      </c>
      <c r="Y278" s="106">
        <f t="shared" si="53"/>
        <v>0</v>
      </c>
      <c r="Z278" s="107" t="s">
        <v>42</v>
      </c>
      <c r="AA278" s="107" t="s">
        <v>703</v>
      </c>
      <c r="AB278" s="107">
        <v>2906204</v>
      </c>
      <c r="AC278" s="107"/>
      <c r="AD278" s="107"/>
    </row>
    <row r="279" spans="1:30" s="32" customFormat="1" ht="19.5" customHeight="1" x14ac:dyDescent="0.25">
      <c r="A279" s="31" t="str">
        <f>Controles!$B$2</f>
        <v>RS</v>
      </c>
      <c r="B279" s="31">
        <f>Controles!$C$2</f>
        <v>10</v>
      </c>
      <c r="C279" s="31" t="s">
        <v>5391</v>
      </c>
      <c r="D279" s="35"/>
      <c r="E279" s="35"/>
      <c r="F279" s="35"/>
      <c r="G279" s="35"/>
      <c r="H279" s="66"/>
      <c r="I279" s="66"/>
      <c r="J279" s="94">
        <f t="shared" si="50"/>
        <v>0</v>
      </c>
      <c r="K279" s="66"/>
      <c r="L279" s="66"/>
      <c r="M279" s="66"/>
      <c r="N279" s="94">
        <f t="shared" si="44"/>
        <v>0</v>
      </c>
      <c r="O279" s="66"/>
      <c r="P279" s="66"/>
      <c r="Q279" s="79">
        <f t="shared" si="51"/>
        <v>0</v>
      </c>
      <c r="R279" s="80">
        <f t="shared" si="45"/>
        <v>0</v>
      </c>
      <c r="S279" s="79">
        <f t="shared" si="46"/>
        <v>0</v>
      </c>
      <c r="T279" s="79">
        <f t="shared" si="47"/>
        <v>0</v>
      </c>
      <c r="U279" s="79">
        <f t="shared" si="48"/>
        <v>0</v>
      </c>
      <c r="V279" s="79">
        <f t="shared" si="49"/>
        <v>0</v>
      </c>
      <c r="W279" s="80">
        <f t="shared" si="52"/>
        <v>0</v>
      </c>
      <c r="X279" s="111" t="str">
        <f t="shared" si="54"/>
        <v>NÃO</v>
      </c>
      <c r="Y279" s="106">
        <f t="shared" si="53"/>
        <v>0</v>
      </c>
      <c r="Z279" s="107" t="s">
        <v>42</v>
      </c>
      <c r="AA279" s="107" t="s">
        <v>1777</v>
      </c>
      <c r="AB279" s="107">
        <v>2906303</v>
      </c>
      <c r="AC279" s="107"/>
      <c r="AD279" s="107"/>
    </row>
    <row r="280" spans="1:30" s="32" customFormat="1" ht="19.5" customHeight="1" x14ac:dyDescent="0.25">
      <c r="A280" s="31" t="str">
        <f>Controles!$B$2</f>
        <v>RS</v>
      </c>
      <c r="B280" s="31">
        <f>Controles!$C$2</f>
        <v>10</v>
      </c>
      <c r="C280" s="31" t="s">
        <v>5391</v>
      </c>
      <c r="D280" s="35"/>
      <c r="E280" s="35"/>
      <c r="F280" s="35"/>
      <c r="G280" s="35"/>
      <c r="H280" s="66"/>
      <c r="I280" s="66"/>
      <c r="J280" s="94">
        <f t="shared" si="50"/>
        <v>0</v>
      </c>
      <c r="K280" s="66"/>
      <c r="L280" s="66"/>
      <c r="M280" s="66"/>
      <c r="N280" s="94">
        <f t="shared" si="44"/>
        <v>0</v>
      </c>
      <c r="O280" s="66"/>
      <c r="P280" s="66"/>
      <c r="Q280" s="79">
        <f t="shared" si="51"/>
        <v>0</v>
      </c>
      <c r="R280" s="80">
        <f t="shared" si="45"/>
        <v>0</v>
      </c>
      <c r="S280" s="79">
        <f t="shared" si="46"/>
        <v>0</v>
      </c>
      <c r="T280" s="79">
        <f t="shared" si="47"/>
        <v>0</v>
      </c>
      <c r="U280" s="79">
        <f t="shared" si="48"/>
        <v>0</v>
      </c>
      <c r="V280" s="79">
        <f t="shared" si="49"/>
        <v>0</v>
      </c>
      <c r="W280" s="80">
        <f t="shared" si="52"/>
        <v>0</v>
      </c>
      <c r="X280" s="111" t="str">
        <f t="shared" si="54"/>
        <v>NÃO</v>
      </c>
      <c r="Y280" s="106">
        <f t="shared" si="53"/>
        <v>0</v>
      </c>
      <c r="Z280" s="107" t="s">
        <v>42</v>
      </c>
      <c r="AA280" s="107" t="s">
        <v>1796</v>
      </c>
      <c r="AB280" s="107">
        <v>2906402</v>
      </c>
      <c r="AC280" s="107"/>
      <c r="AD280" s="107"/>
    </row>
    <row r="281" spans="1:30" s="32" customFormat="1" ht="19.5" customHeight="1" x14ac:dyDescent="0.25">
      <c r="A281" s="31" t="str">
        <f>Controles!$B$2</f>
        <v>RS</v>
      </c>
      <c r="B281" s="31">
        <f>Controles!$C$2</f>
        <v>10</v>
      </c>
      <c r="C281" s="31" t="s">
        <v>5391</v>
      </c>
      <c r="D281" s="35"/>
      <c r="E281" s="35"/>
      <c r="F281" s="35"/>
      <c r="G281" s="35"/>
      <c r="H281" s="66"/>
      <c r="I281" s="66"/>
      <c r="J281" s="94">
        <f t="shared" si="50"/>
        <v>0</v>
      </c>
      <c r="K281" s="66"/>
      <c r="L281" s="66"/>
      <c r="M281" s="66"/>
      <c r="N281" s="94">
        <f t="shared" si="44"/>
        <v>0</v>
      </c>
      <c r="O281" s="66"/>
      <c r="P281" s="66"/>
      <c r="Q281" s="79">
        <f t="shared" si="51"/>
        <v>0</v>
      </c>
      <c r="R281" s="80">
        <f t="shared" si="45"/>
        <v>0</v>
      </c>
      <c r="S281" s="79">
        <f t="shared" si="46"/>
        <v>0</v>
      </c>
      <c r="T281" s="79">
        <f t="shared" si="47"/>
        <v>0</v>
      </c>
      <c r="U281" s="79">
        <f t="shared" si="48"/>
        <v>0</v>
      </c>
      <c r="V281" s="79">
        <f t="shared" si="49"/>
        <v>0</v>
      </c>
      <c r="W281" s="80">
        <f t="shared" si="52"/>
        <v>0</v>
      </c>
      <c r="X281" s="111" t="str">
        <f t="shared" si="54"/>
        <v>NÃO</v>
      </c>
      <c r="Y281" s="106">
        <f t="shared" si="53"/>
        <v>0</v>
      </c>
      <c r="Z281" s="107" t="s">
        <v>42</v>
      </c>
      <c r="AA281" s="107" t="s">
        <v>1815</v>
      </c>
      <c r="AB281" s="107">
        <v>2906501</v>
      </c>
      <c r="AC281" s="107"/>
      <c r="AD281" s="107"/>
    </row>
    <row r="282" spans="1:30" s="32" customFormat="1" ht="19.5" customHeight="1" x14ac:dyDescent="0.25">
      <c r="A282" s="31" t="str">
        <f>Controles!$B$2</f>
        <v>RS</v>
      </c>
      <c r="B282" s="31">
        <f>Controles!$C$2</f>
        <v>10</v>
      </c>
      <c r="C282" s="31" t="s">
        <v>5391</v>
      </c>
      <c r="D282" s="35"/>
      <c r="E282" s="35"/>
      <c r="F282" s="35"/>
      <c r="G282" s="35"/>
      <c r="H282" s="66"/>
      <c r="I282" s="66"/>
      <c r="J282" s="94">
        <f t="shared" si="50"/>
        <v>0</v>
      </c>
      <c r="K282" s="66"/>
      <c r="L282" s="66"/>
      <c r="M282" s="66"/>
      <c r="N282" s="94">
        <f t="shared" si="44"/>
        <v>0</v>
      </c>
      <c r="O282" s="66"/>
      <c r="P282" s="66"/>
      <c r="Q282" s="79">
        <f t="shared" si="51"/>
        <v>0</v>
      </c>
      <c r="R282" s="80">
        <f t="shared" si="45"/>
        <v>0</v>
      </c>
      <c r="S282" s="79">
        <f t="shared" si="46"/>
        <v>0</v>
      </c>
      <c r="T282" s="79">
        <f t="shared" si="47"/>
        <v>0</v>
      </c>
      <c r="U282" s="79">
        <f t="shared" si="48"/>
        <v>0</v>
      </c>
      <c r="V282" s="79">
        <f t="shared" si="49"/>
        <v>0</v>
      </c>
      <c r="W282" s="80">
        <f t="shared" si="52"/>
        <v>0</v>
      </c>
      <c r="X282" s="111" t="str">
        <f t="shared" si="54"/>
        <v>NÃO</v>
      </c>
      <c r="Y282" s="106">
        <f t="shared" si="53"/>
        <v>0</v>
      </c>
      <c r="Z282" s="107" t="s">
        <v>42</v>
      </c>
      <c r="AA282" s="107" t="s">
        <v>1834</v>
      </c>
      <c r="AB282" s="107">
        <v>2906600</v>
      </c>
      <c r="AC282" s="107"/>
      <c r="AD282" s="107"/>
    </row>
    <row r="283" spans="1:30" s="32" customFormat="1" ht="19.5" customHeight="1" x14ac:dyDescent="0.25">
      <c r="A283" s="31" t="str">
        <f>Controles!$B$2</f>
        <v>RS</v>
      </c>
      <c r="B283" s="31">
        <f>Controles!$C$2</f>
        <v>10</v>
      </c>
      <c r="C283" s="31" t="s">
        <v>5391</v>
      </c>
      <c r="D283" s="35"/>
      <c r="E283" s="35"/>
      <c r="F283" s="35"/>
      <c r="G283" s="35"/>
      <c r="H283" s="66"/>
      <c r="I283" s="66"/>
      <c r="J283" s="94">
        <f t="shared" si="50"/>
        <v>0</v>
      </c>
      <c r="K283" s="66"/>
      <c r="L283" s="66"/>
      <c r="M283" s="66"/>
      <c r="N283" s="94">
        <f t="shared" si="44"/>
        <v>0</v>
      </c>
      <c r="O283" s="66"/>
      <c r="P283" s="66"/>
      <c r="Q283" s="79">
        <f t="shared" si="51"/>
        <v>0</v>
      </c>
      <c r="R283" s="80">
        <f t="shared" si="45"/>
        <v>0</v>
      </c>
      <c r="S283" s="79">
        <f t="shared" si="46"/>
        <v>0</v>
      </c>
      <c r="T283" s="79">
        <f t="shared" si="47"/>
        <v>0</v>
      </c>
      <c r="U283" s="79">
        <f t="shared" si="48"/>
        <v>0</v>
      </c>
      <c r="V283" s="79">
        <f t="shared" si="49"/>
        <v>0</v>
      </c>
      <c r="W283" s="80">
        <f t="shared" si="52"/>
        <v>0</v>
      </c>
      <c r="X283" s="111" t="str">
        <f t="shared" si="54"/>
        <v>NÃO</v>
      </c>
      <c r="Y283" s="106">
        <f t="shared" si="53"/>
        <v>0</v>
      </c>
      <c r="Z283" s="107" t="s">
        <v>42</v>
      </c>
      <c r="AA283" s="107" t="s">
        <v>1852</v>
      </c>
      <c r="AB283" s="107">
        <v>2906709</v>
      </c>
      <c r="AC283" s="107"/>
      <c r="AD283" s="107"/>
    </row>
    <row r="284" spans="1:30" s="32" customFormat="1" ht="19.5" customHeight="1" x14ac:dyDescent="0.25">
      <c r="A284" s="31" t="str">
        <f>Controles!$B$2</f>
        <v>RS</v>
      </c>
      <c r="B284" s="31">
        <f>Controles!$C$2</f>
        <v>10</v>
      </c>
      <c r="C284" s="31" t="s">
        <v>5391</v>
      </c>
      <c r="D284" s="35"/>
      <c r="E284" s="35"/>
      <c r="F284" s="35"/>
      <c r="G284" s="35"/>
      <c r="H284" s="66"/>
      <c r="I284" s="66"/>
      <c r="J284" s="94">
        <f t="shared" si="50"/>
        <v>0</v>
      </c>
      <c r="K284" s="66"/>
      <c r="L284" s="66"/>
      <c r="M284" s="66"/>
      <c r="N284" s="94">
        <f t="shared" si="44"/>
        <v>0</v>
      </c>
      <c r="O284" s="66"/>
      <c r="P284" s="66"/>
      <c r="Q284" s="79">
        <f t="shared" si="51"/>
        <v>0</v>
      </c>
      <c r="R284" s="80">
        <f t="shared" si="45"/>
        <v>0</v>
      </c>
      <c r="S284" s="79">
        <f t="shared" si="46"/>
        <v>0</v>
      </c>
      <c r="T284" s="79">
        <f t="shared" si="47"/>
        <v>0</v>
      </c>
      <c r="U284" s="79">
        <f t="shared" si="48"/>
        <v>0</v>
      </c>
      <c r="V284" s="79">
        <f t="shared" si="49"/>
        <v>0</v>
      </c>
      <c r="W284" s="80">
        <f t="shared" si="52"/>
        <v>0</v>
      </c>
      <c r="X284" s="111" t="str">
        <f t="shared" si="54"/>
        <v>NÃO</v>
      </c>
      <c r="Y284" s="106">
        <f t="shared" si="53"/>
        <v>0</v>
      </c>
      <c r="Z284" s="107" t="s">
        <v>42</v>
      </c>
      <c r="AA284" s="107" t="s">
        <v>1870</v>
      </c>
      <c r="AB284" s="107">
        <v>2906808</v>
      </c>
      <c r="AC284" s="107"/>
      <c r="AD284" s="107"/>
    </row>
    <row r="285" spans="1:30" s="32" customFormat="1" ht="19.5" customHeight="1" x14ac:dyDescent="0.25">
      <c r="A285" s="31" t="str">
        <f>Controles!$B$2</f>
        <v>RS</v>
      </c>
      <c r="B285" s="31">
        <f>Controles!$C$2</f>
        <v>10</v>
      </c>
      <c r="C285" s="31" t="s">
        <v>5391</v>
      </c>
      <c r="D285" s="35"/>
      <c r="E285" s="35"/>
      <c r="F285" s="35"/>
      <c r="G285" s="35"/>
      <c r="H285" s="66"/>
      <c r="I285" s="66"/>
      <c r="J285" s="94">
        <f t="shared" si="50"/>
        <v>0</v>
      </c>
      <c r="K285" s="66"/>
      <c r="L285" s="66"/>
      <c r="M285" s="66"/>
      <c r="N285" s="94">
        <f t="shared" si="44"/>
        <v>0</v>
      </c>
      <c r="O285" s="66"/>
      <c r="P285" s="66"/>
      <c r="Q285" s="79">
        <f t="shared" si="51"/>
        <v>0</v>
      </c>
      <c r="R285" s="80">
        <f t="shared" si="45"/>
        <v>0</v>
      </c>
      <c r="S285" s="79">
        <f t="shared" si="46"/>
        <v>0</v>
      </c>
      <c r="T285" s="79">
        <f t="shared" si="47"/>
        <v>0</v>
      </c>
      <c r="U285" s="79">
        <f t="shared" si="48"/>
        <v>0</v>
      </c>
      <c r="V285" s="79">
        <f t="shared" si="49"/>
        <v>0</v>
      </c>
      <c r="W285" s="80">
        <f t="shared" si="52"/>
        <v>0</v>
      </c>
      <c r="X285" s="111" t="str">
        <f t="shared" si="54"/>
        <v>NÃO</v>
      </c>
      <c r="Y285" s="106">
        <f t="shared" si="53"/>
        <v>0</v>
      </c>
      <c r="Z285" s="107" t="s">
        <v>42</v>
      </c>
      <c r="AA285" s="107" t="s">
        <v>1887</v>
      </c>
      <c r="AB285" s="107">
        <v>2906824</v>
      </c>
      <c r="AC285" s="107"/>
      <c r="AD285" s="107"/>
    </row>
    <row r="286" spans="1:30" s="32" customFormat="1" ht="19.5" customHeight="1" x14ac:dyDescent="0.25">
      <c r="A286" s="31" t="str">
        <f>Controles!$B$2</f>
        <v>RS</v>
      </c>
      <c r="B286" s="31">
        <f>Controles!$C$2</f>
        <v>10</v>
      </c>
      <c r="C286" s="31" t="s">
        <v>5391</v>
      </c>
      <c r="D286" s="35"/>
      <c r="E286" s="35"/>
      <c r="F286" s="35"/>
      <c r="G286" s="35"/>
      <c r="H286" s="66"/>
      <c r="I286" s="66"/>
      <c r="J286" s="94">
        <f t="shared" si="50"/>
        <v>0</v>
      </c>
      <c r="K286" s="66"/>
      <c r="L286" s="66"/>
      <c r="M286" s="66"/>
      <c r="N286" s="94">
        <f t="shared" si="44"/>
        <v>0</v>
      </c>
      <c r="O286" s="66"/>
      <c r="P286" s="66"/>
      <c r="Q286" s="79">
        <f t="shared" si="51"/>
        <v>0</v>
      </c>
      <c r="R286" s="80">
        <f t="shared" si="45"/>
        <v>0</v>
      </c>
      <c r="S286" s="79">
        <f t="shared" si="46"/>
        <v>0</v>
      </c>
      <c r="T286" s="79">
        <f t="shared" si="47"/>
        <v>0</v>
      </c>
      <c r="U286" s="79">
        <f t="shared" si="48"/>
        <v>0</v>
      </c>
      <c r="V286" s="79">
        <f t="shared" si="49"/>
        <v>0</v>
      </c>
      <c r="W286" s="80">
        <f t="shared" si="52"/>
        <v>0</v>
      </c>
      <c r="X286" s="111" t="str">
        <f t="shared" si="54"/>
        <v>NÃO</v>
      </c>
      <c r="Y286" s="106">
        <f t="shared" si="53"/>
        <v>0</v>
      </c>
      <c r="Z286" s="107" t="s">
        <v>42</v>
      </c>
      <c r="AA286" s="107" t="s">
        <v>1904</v>
      </c>
      <c r="AB286" s="107">
        <v>2906857</v>
      </c>
      <c r="AC286" s="107"/>
      <c r="AD286" s="107"/>
    </row>
    <row r="287" spans="1:30" s="32" customFormat="1" ht="19.5" customHeight="1" x14ac:dyDescent="0.25">
      <c r="A287" s="31" t="str">
        <f>Controles!$B$2</f>
        <v>RS</v>
      </c>
      <c r="B287" s="31">
        <f>Controles!$C$2</f>
        <v>10</v>
      </c>
      <c r="C287" s="31" t="s">
        <v>5391</v>
      </c>
      <c r="D287" s="35"/>
      <c r="E287" s="35"/>
      <c r="F287" s="35"/>
      <c r="G287" s="35"/>
      <c r="H287" s="66"/>
      <c r="I287" s="66"/>
      <c r="J287" s="94">
        <f t="shared" si="50"/>
        <v>0</v>
      </c>
      <c r="K287" s="66"/>
      <c r="L287" s="66"/>
      <c r="M287" s="66"/>
      <c r="N287" s="94">
        <f t="shared" si="44"/>
        <v>0</v>
      </c>
      <c r="O287" s="66"/>
      <c r="P287" s="66"/>
      <c r="Q287" s="79">
        <f t="shared" si="51"/>
        <v>0</v>
      </c>
      <c r="R287" s="80">
        <f t="shared" si="45"/>
        <v>0</v>
      </c>
      <c r="S287" s="79">
        <f t="shared" si="46"/>
        <v>0</v>
      </c>
      <c r="T287" s="79">
        <f t="shared" si="47"/>
        <v>0</v>
      </c>
      <c r="U287" s="79">
        <f t="shared" si="48"/>
        <v>0</v>
      </c>
      <c r="V287" s="79">
        <f t="shared" si="49"/>
        <v>0</v>
      </c>
      <c r="W287" s="80">
        <f t="shared" si="52"/>
        <v>0</v>
      </c>
      <c r="X287" s="111" t="str">
        <f t="shared" si="54"/>
        <v>NÃO</v>
      </c>
      <c r="Y287" s="106">
        <f t="shared" si="53"/>
        <v>0</v>
      </c>
      <c r="Z287" s="107" t="s">
        <v>42</v>
      </c>
      <c r="AA287" s="107" t="s">
        <v>1921</v>
      </c>
      <c r="AB287" s="107">
        <v>2906873</v>
      </c>
      <c r="AC287" s="107"/>
      <c r="AD287" s="107"/>
    </row>
    <row r="288" spans="1:30" s="32" customFormat="1" ht="19.5" customHeight="1" x14ac:dyDescent="0.25">
      <c r="A288" s="31" t="str">
        <f>Controles!$B$2</f>
        <v>RS</v>
      </c>
      <c r="B288" s="31">
        <f>Controles!$C$2</f>
        <v>10</v>
      </c>
      <c r="C288" s="31" t="s">
        <v>5391</v>
      </c>
      <c r="D288" s="35"/>
      <c r="E288" s="35"/>
      <c r="F288" s="35"/>
      <c r="G288" s="35"/>
      <c r="H288" s="66"/>
      <c r="I288" s="66"/>
      <c r="J288" s="94">
        <f t="shared" si="50"/>
        <v>0</v>
      </c>
      <c r="K288" s="66"/>
      <c r="L288" s="66"/>
      <c r="M288" s="66"/>
      <c r="N288" s="94">
        <f t="shared" si="44"/>
        <v>0</v>
      </c>
      <c r="O288" s="66"/>
      <c r="P288" s="66"/>
      <c r="Q288" s="79">
        <f t="shared" si="51"/>
        <v>0</v>
      </c>
      <c r="R288" s="80">
        <f t="shared" si="45"/>
        <v>0</v>
      </c>
      <c r="S288" s="79">
        <f t="shared" si="46"/>
        <v>0</v>
      </c>
      <c r="T288" s="79">
        <f t="shared" si="47"/>
        <v>0</v>
      </c>
      <c r="U288" s="79">
        <f t="shared" si="48"/>
        <v>0</v>
      </c>
      <c r="V288" s="79">
        <f t="shared" si="49"/>
        <v>0</v>
      </c>
      <c r="W288" s="80">
        <f t="shared" si="52"/>
        <v>0</v>
      </c>
      <c r="X288" s="111" t="str">
        <f t="shared" si="54"/>
        <v>NÃO</v>
      </c>
      <c r="Y288" s="106">
        <f t="shared" si="53"/>
        <v>0</v>
      </c>
      <c r="Z288" s="107" t="s">
        <v>42</v>
      </c>
      <c r="AA288" s="107" t="s">
        <v>1938</v>
      </c>
      <c r="AB288" s="107">
        <v>2906899</v>
      </c>
      <c r="AC288" s="107"/>
      <c r="AD288" s="107"/>
    </row>
    <row r="289" spans="1:30" s="32" customFormat="1" ht="19.5" customHeight="1" x14ac:dyDescent="0.25">
      <c r="A289" s="31" t="str">
        <f>Controles!$B$2</f>
        <v>RS</v>
      </c>
      <c r="B289" s="31">
        <f>Controles!$C$2</f>
        <v>10</v>
      </c>
      <c r="C289" s="31" t="s">
        <v>5391</v>
      </c>
      <c r="D289" s="35"/>
      <c r="E289" s="35"/>
      <c r="F289" s="35"/>
      <c r="G289" s="35"/>
      <c r="H289" s="66"/>
      <c r="I289" s="66"/>
      <c r="J289" s="94">
        <f t="shared" si="50"/>
        <v>0</v>
      </c>
      <c r="K289" s="66"/>
      <c r="L289" s="66"/>
      <c r="M289" s="66"/>
      <c r="N289" s="94">
        <f t="shared" si="44"/>
        <v>0</v>
      </c>
      <c r="O289" s="66"/>
      <c r="P289" s="66"/>
      <c r="Q289" s="79">
        <f t="shared" si="51"/>
        <v>0</v>
      </c>
      <c r="R289" s="80">
        <f t="shared" si="45"/>
        <v>0</v>
      </c>
      <c r="S289" s="79">
        <f t="shared" si="46"/>
        <v>0</v>
      </c>
      <c r="T289" s="79">
        <f t="shared" si="47"/>
        <v>0</v>
      </c>
      <c r="U289" s="79">
        <f t="shared" si="48"/>
        <v>0</v>
      </c>
      <c r="V289" s="79">
        <f t="shared" si="49"/>
        <v>0</v>
      </c>
      <c r="W289" s="80">
        <f t="shared" si="52"/>
        <v>0</v>
      </c>
      <c r="X289" s="111" t="str">
        <f t="shared" si="54"/>
        <v>NÃO</v>
      </c>
      <c r="Y289" s="106">
        <f t="shared" si="53"/>
        <v>0</v>
      </c>
      <c r="Z289" s="107" t="s">
        <v>42</v>
      </c>
      <c r="AA289" s="107" t="s">
        <v>1954</v>
      </c>
      <c r="AB289" s="107">
        <v>2906907</v>
      </c>
      <c r="AC289" s="107"/>
      <c r="AD289" s="107"/>
    </row>
    <row r="290" spans="1:30" s="32" customFormat="1" ht="19.5" customHeight="1" x14ac:dyDescent="0.25">
      <c r="A290" s="31" t="str">
        <f>Controles!$B$2</f>
        <v>RS</v>
      </c>
      <c r="B290" s="31">
        <f>Controles!$C$2</f>
        <v>10</v>
      </c>
      <c r="C290" s="31" t="s">
        <v>5391</v>
      </c>
      <c r="D290" s="35"/>
      <c r="E290" s="35"/>
      <c r="F290" s="35"/>
      <c r="G290" s="35"/>
      <c r="H290" s="66"/>
      <c r="I290" s="66"/>
      <c r="J290" s="94">
        <f t="shared" si="50"/>
        <v>0</v>
      </c>
      <c r="K290" s="66"/>
      <c r="L290" s="66"/>
      <c r="M290" s="66"/>
      <c r="N290" s="94">
        <f t="shared" si="44"/>
        <v>0</v>
      </c>
      <c r="O290" s="66"/>
      <c r="P290" s="66"/>
      <c r="Q290" s="79">
        <f t="shared" si="51"/>
        <v>0</v>
      </c>
      <c r="R290" s="80">
        <f t="shared" si="45"/>
        <v>0</v>
      </c>
      <c r="S290" s="79">
        <f t="shared" si="46"/>
        <v>0</v>
      </c>
      <c r="T290" s="79">
        <f t="shared" si="47"/>
        <v>0</v>
      </c>
      <c r="U290" s="79">
        <f t="shared" si="48"/>
        <v>0</v>
      </c>
      <c r="V290" s="79">
        <f t="shared" si="49"/>
        <v>0</v>
      </c>
      <c r="W290" s="80">
        <f t="shared" si="52"/>
        <v>0</v>
      </c>
      <c r="X290" s="111" t="str">
        <f t="shared" si="54"/>
        <v>NÃO</v>
      </c>
      <c r="Y290" s="106">
        <f t="shared" si="53"/>
        <v>0</v>
      </c>
      <c r="Z290" s="107" t="s">
        <v>42</v>
      </c>
      <c r="AA290" s="107" t="s">
        <v>1971</v>
      </c>
      <c r="AB290" s="107">
        <v>2907004</v>
      </c>
      <c r="AC290" s="107"/>
      <c r="AD290" s="107"/>
    </row>
    <row r="291" spans="1:30" s="32" customFormat="1" ht="19.5" customHeight="1" x14ac:dyDescent="0.25">
      <c r="A291" s="31" t="str">
        <f>Controles!$B$2</f>
        <v>RS</v>
      </c>
      <c r="B291" s="31">
        <f>Controles!$C$2</f>
        <v>10</v>
      </c>
      <c r="C291" s="31" t="s">
        <v>5391</v>
      </c>
      <c r="D291" s="35"/>
      <c r="E291" s="35"/>
      <c r="F291" s="35"/>
      <c r="G291" s="35"/>
      <c r="H291" s="66"/>
      <c r="I291" s="66"/>
      <c r="J291" s="94">
        <f t="shared" si="50"/>
        <v>0</v>
      </c>
      <c r="K291" s="66"/>
      <c r="L291" s="66"/>
      <c r="M291" s="66"/>
      <c r="N291" s="94">
        <f t="shared" si="44"/>
        <v>0</v>
      </c>
      <c r="O291" s="66"/>
      <c r="P291" s="66"/>
      <c r="Q291" s="79">
        <f t="shared" si="51"/>
        <v>0</v>
      </c>
      <c r="R291" s="80">
        <f t="shared" si="45"/>
        <v>0</v>
      </c>
      <c r="S291" s="79">
        <f t="shared" si="46"/>
        <v>0</v>
      </c>
      <c r="T291" s="79">
        <f t="shared" si="47"/>
        <v>0</v>
      </c>
      <c r="U291" s="79">
        <f t="shared" si="48"/>
        <v>0</v>
      </c>
      <c r="V291" s="79">
        <f t="shared" si="49"/>
        <v>0</v>
      </c>
      <c r="W291" s="80">
        <f t="shared" si="52"/>
        <v>0</v>
      </c>
      <c r="X291" s="111" t="str">
        <f t="shared" si="54"/>
        <v>NÃO</v>
      </c>
      <c r="Y291" s="106">
        <f t="shared" si="53"/>
        <v>0</v>
      </c>
      <c r="Z291" s="107" t="s">
        <v>42</v>
      </c>
      <c r="AA291" s="107" t="s">
        <v>1989</v>
      </c>
      <c r="AB291" s="107">
        <v>2907103</v>
      </c>
      <c r="AC291" s="107"/>
      <c r="AD291" s="107"/>
    </row>
    <row r="292" spans="1:30" s="32" customFormat="1" ht="19.5" customHeight="1" x14ac:dyDescent="0.25">
      <c r="A292" s="31" t="str">
        <f>Controles!$B$2</f>
        <v>RS</v>
      </c>
      <c r="B292" s="31">
        <f>Controles!$C$2</f>
        <v>10</v>
      </c>
      <c r="C292" s="31" t="s">
        <v>5391</v>
      </c>
      <c r="D292" s="35"/>
      <c r="E292" s="35"/>
      <c r="F292" s="35"/>
      <c r="G292" s="35"/>
      <c r="H292" s="66"/>
      <c r="I292" s="66"/>
      <c r="J292" s="94">
        <f t="shared" si="50"/>
        <v>0</v>
      </c>
      <c r="K292" s="66"/>
      <c r="L292" s="66"/>
      <c r="M292" s="66"/>
      <c r="N292" s="94">
        <f t="shared" si="44"/>
        <v>0</v>
      </c>
      <c r="O292" s="66"/>
      <c r="P292" s="66"/>
      <c r="Q292" s="79">
        <f t="shared" si="51"/>
        <v>0</v>
      </c>
      <c r="R292" s="80">
        <f t="shared" si="45"/>
        <v>0</v>
      </c>
      <c r="S292" s="79">
        <f t="shared" si="46"/>
        <v>0</v>
      </c>
      <c r="T292" s="79">
        <f t="shared" si="47"/>
        <v>0</v>
      </c>
      <c r="U292" s="79">
        <f t="shared" si="48"/>
        <v>0</v>
      </c>
      <c r="V292" s="79">
        <f t="shared" si="49"/>
        <v>0</v>
      </c>
      <c r="W292" s="80">
        <f t="shared" si="52"/>
        <v>0</v>
      </c>
      <c r="X292" s="111" t="str">
        <f t="shared" si="54"/>
        <v>NÃO</v>
      </c>
      <c r="Y292" s="106">
        <f t="shared" si="53"/>
        <v>0</v>
      </c>
      <c r="Z292" s="107" t="s">
        <v>42</v>
      </c>
      <c r="AA292" s="107" t="s">
        <v>2006</v>
      </c>
      <c r="AB292" s="107">
        <v>2907202</v>
      </c>
      <c r="AC292" s="107"/>
      <c r="AD292" s="107"/>
    </row>
    <row r="293" spans="1:30" s="32" customFormat="1" ht="19.5" customHeight="1" x14ac:dyDescent="0.25">
      <c r="A293" s="31" t="str">
        <f>Controles!$B$2</f>
        <v>RS</v>
      </c>
      <c r="B293" s="31">
        <f>Controles!$C$2</f>
        <v>10</v>
      </c>
      <c r="C293" s="31" t="s">
        <v>5391</v>
      </c>
      <c r="D293" s="35"/>
      <c r="E293" s="35"/>
      <c r="F293" s="35"/>
      <c r="G293" s="35"/>
      <c r="H293" s="66"/>
      <c r="I293" s="66"/>
      <c r="J293" s="94">
        <f t="shared" si="50"/>
        <v>0</v>
      </c>
      <c r="K293" s="66"/>
      <c r="L293" s="66"/>
      <c r="M293" s="66"/>
      <c r="N293" s="94">
        <f t="shared" si="44"/>
        <v>0</v>
      </c>
      <c r="O293" s="66"/>
      <c r="P293" s="66"/>
      <c r="Q293" s="79">
        <f t="shared" si="51"/>
        <v>0</v>
      </c>
      <c r="R293" s="80">
        <f t="shared" si="45"/>
        <v>0</v>
      </c>
      <c r="S293" s="79">
        <f t="shared" si="46"/>
        <v>0</v>
      </c>
      <c r="T293" s="79">
        <f t="shared" si="47"/>
        <v>0</v>
      </c>
      <c r="U293" s="79">
        <f t="shared" si="48"/>
        <v>0</v>
      </c>
      <c r="V293" s="79">
        <f t="shared" si="49"/>
        <v>0</v>
      </c>
      <c r="W293" s="80">
        <f t="shared" si="52"/>
        <v>0</v>
      </c>
      <c r="X293" s="111" t="str">
        <f t="shared" si="54"/>
        <v>NÃO</v>
      </c>
      <c r="Y293" s="106">
        <f t="shared" si="53"/>
        <v>0</v>
      </c>
      <c r="Z293" s="107" t="s">
        <v>42</v>
      </c>
      <c r="AA293" s="107" t="s">
        <v>2024</v>
      </c>
      <c r="AB293" s="107">
        <v>2907301</v>
      </c>
      <c r="AC293" s="107"/>
      <c r="AD293" s="107"/>
    </row>
    <row r="294" spans="1:30" s="32" customFormat="1" ht="19.5" customHeight="1" x14ac:dyDescent="0.25">
      <c r="A294" s="31" t="str">
        <f>Controles!$B$2</f>
        <v>RS</v>
      </c>
      <c r="B294" s="31">
        <f>Controles!$C$2</f>
        <v>10</v>
      </c>
      <c r="C294" s="31" t="s">
        <v>5391</v>
      </c>
      <c r="D294" s="35"/>
      <c r="E294" s="35"/>
      <c r="F294" s="35"/>
      <c r="G294" s="35"/>
      <c r="H294" s="66"/>
      <c r="I294" s="66"/>
      <c r="J294" s="94">
        <f t="shared" si="50"/>
        <v>0</v>
      </c>
      <c r="K294" s="66"/>
      <c r="L294" s="66"/>
      <c r="M294" s="66"/>
      <c r="N294" s="94">
        <f t="shared" si="44"/>
        <v>0</v>
      </c>
      <c r="O294" s="66"/>
      <c r="P294" s="66"/>
      <c r="Q294" s="79">
        <f t="shared" si="51"/>
        <v>0</v>
      </c>
      <c r="R294" s="80">
        <f t="shared" si="45"/>
        <v>0</v>
      </c>
      <c r="S294" s="79">
        <f t="shared" si="46"/>
        <v>0</v>
      </c>
      <c r="T294" s="79">
        <f t="shared" si="47"/>
        <v>0</v>
      </c>
      <c r="U294" s="79">
        <f t="shared" si="48"/>
        <v>0</v>
      </c>
      <c r="V294" s="79">
        <f t="shared" si="49"/>
        <v>0</v>
      </c>
      <c r="W294" s="80">
        <f t="shared" si="52"/>
        <v>0</v>
      </c>
      <c r="X294" s="111" t="str">
        <f t="shared" si="54"/>
        <v>NÃO</v>
      </c>
      <c r="Y294" s="106">
        <f t="shared" si="53"/>
        <v>0</v>
      </c>
      <c r="Z294" s="107" t="s">
        <v>42</v>
      </c>
      <c r="AA294" s="107" t="s">
        <v>2042</v>
      </c>
      <c r="AB294" s="107">
        <v>2907400</v>
      </c>
      <c r="AC294" s="107"/>
      <c r="AD294" s="107"/>
    </row>
    <row r="295" spans="1:30" s="32" customFormat="1" ht="19.5" customHeight="1" x14ac:dyDescent="0.25">
      <c r="A295" s="31" t="str">
        <f>Controles!$B$2</f>
        <v>RS</v>
      </c>
      <c r="B295" s="31">
        <f>Controles!$C$2</f>
        <v>10</v>
      </c>
      <c r="C295" s="31" t="s">
        <v>5391</v>
      </c>
      <c r="D295" s="35"/>
      <c r="E295" s="35"/>
      <c r="F295" s="35"/>
      <c r="G295" s="35"/>
      <c r="H295" s="66"/>
      <c r="I295" s="66"/>
      <c r="J295" s="94">
        <f t="shared" si="50"/>
        <v>0</v>
      </c>
      <c r="K295" s="66"/>
      <c r="L295" s="66"/>
      <c r="M295" s="66"/>
      <c r="N295" s="94">
        <f t="shared" si="44"/>
        <v>0</v>
      </c>
      <c r="O295" s="66"/>
      <c r="P295" s="66"/>
      <c r="Q295" s="79">
        <f t="shared" si="51"/>
        <v>0</v>
      </c>
      <c r="R295" s="80">
        <f t="shared" si="45"/>
        <v>0</v>
      </c>
      <c r="S295" s="79">
        <f t="shared" si="46"/>
        <v>0</v>
      </c>
      <c r="T295" s="79">
        <f t="shared" si="47"/>
        <v>0</v>
      </c>
      <c r="U295" s="79">
        <f t="shared" si="48"/>
        <v>0</v>
      </c>
      <c r="V295" s="79">
        <f t="shared" si="49"/>
        <v>0</v>
      </c>
      <c r="W295" s="80">
        <f t="shared" si="52"/>
        <v>0</v>
      </c>
      <c r="X295" s="111" t="str">
        <f t="shared" si="54"/>
        <v>NÃO</v>
      </c>
      <c r="Y295" s="106">
        <f t="shared" si="53"/>
        <v>0</v>
      </c>
      <c r="Z295" s="107" t="s">
        <v>42</v>
      </c>
      <c r="AA295" s="107" t="s">
        <v>2060</v>
      </c>
      <c r="AB295" s="107">
        <v>2907509</v>
      </c>
      <c r="AC295" s="107"/>
      <c r="AD295" s="107"/>
    </row>
    <row r="296" spans="1:30" s="32" customFormat="1" ht="19.5" customHeight="1" x14ac:dyDescent="0.25">
      <c r="A296" s="31" t="str">
        <f>Controles!$B$2</f>
        <v>RS</v>
      </c>
      <c r="B296" s="31">
        <f>Controles!$C$2</f>
        <v>10</v>
      </c>
      <c r="C296" s="31" t="s">
        <v>5391</v>
      </c>
      <c r="D296" s="35"/>
      <c r="E296" s="35"/>
      <c r="F296" s="35"/>
      <c r="G296" s="35"/>
      <c r="H296" s="66"/>
      <c r="I296" s="66"/>
      <c r="J296" s="94">
        <f t="shared" si="50"/>
        <v>0</v>
      </c>
      <c r="K296" s="66"/>
      <c r="L296" s="66"/>
      <c r="M296" s="66"/>
      <c r="N296" s="94">
        <f t="shared" si="44"/>
        <v>0</v>
      </c>
      <c r="O296" s="66"/>
      <c r="P296" s="66"/>
      <c r="Q296" s="79">
        <f t="shared" si="51"/>
        <v>0</v>
      </c>
      <c r="R296" s="80">
        <f t="shared" si="45"/>
        <v>0</v>
      </c>
      <c r="S296" s="79">
        <f t="shared" si="46"/>
        <v>0</v>
      </c>
      <c r="T296" s="79">
        <f t="shared" si="47"/>
        <v>0</v>
      </c>
      <c r="U296" s="79">
        <f t="shared" si="48"/>
        <v>0</v>
      </c>
      <c r="V296" s="79">
        <f t="shared" si="49"/>
        <v>0</v>
      </c>
      <c r="W296" s="80">
        <f t="shared" si="52"/>
        <v>0</v>
      </c>
      <c r="X296" s="111" t="str">
        <f t="shared" si="54"/>
        <v>NÃO</v>
      </c>
      <c r="Y296" s="106">
        <f t="shared" si="53"/>
        <v>0</v>
      </c>
      <c r="Z296" s="107" t="s">
        <v>42</v>
      </c>
      <c r="AA296" s="107" t="s">
        <v>2077</v>
      </c>
      <c r="AB296" s="107">
        <v>2907558</v>
      </c>
      <c r="AC296" s="107"/>
      <c r="AD296" s="107"/>
    </row>
    <row r="297" spans="1:30" s="32" customFormat="1" ht="19.5" customHeight="1" x14ac:dyDescent="0.25">
      <c r="A297" s="31" t="str">
        <f>Controles!$B$2</f>
        <v>RS</v>
      </c>
      <c r="B297" s="31">
        <f>Controles!$C$2</f>
        <v>10</v>
      </c>
      <c r="C297" s="31" t="s">
        <v>5391</v>
      </c>
      <c r="D297" s="35"/>
      <c r="E297" s="35"/>
      <c r="F297" s="35"/>
      <c r="G297" s="35"/>
      <c r="H297" s="66"/>
      <c r="I297" s="66"/>
      <c r="J297" s="94">
        <f t="shared" si="50"/>
        <v>0</v>
      </c>
      <c r="K297" s="66"/>
      <c r="L297" s="66"/>
      <c r="M297" s="66"/>
      <c r="N297" s="94">
        <f t="shared" si="44"/>
        <v>0</v>
      </c>
      <c r="O297" s="66"/>
      <c r="P297" s="66"/>
      <c r="Q297" s="79">
        <f t="shared" si="51"/>
        <v>0</v>
      </c>
      <c r="R297" s="80">
        <f t="shared" si="45"/>
        <v>0</v>
      </c>
      <c r="S297" s="79">
        <f t="shared" si="46"/>
        <v>0</v>
      </c>
      <c r="T297" s="79">
        <f t="shared" si="47"/>
        <v>0</v>
      </c>
      <c r="U297" s="79">
        <f t="shared" si="48"/>
        <v>0</v>
      </c>
      <c r="V297" s="79">
        <f t="shared" si="49"/>
        <v>0</v>
      </c>
      <c r="W297" s="80">
        <f t="shared" si="52"/>
        <v>0</v>
      </c>
      <c r="X297" s="111" t="str">
        <f t="shared" si="54"/>
        <v>NÃO</v>
      </c>
      <c r="Y297" s="106">
        <f t="shared" si="53"/>
        <v>0</v>
      </c>
      <c r="Z297" s="107" t="s">
        <v>42</v>
      </c>
      <c r="AA297" s="107" t="s">
        <v>2093</v>
      </c>
      <c r="AB297" s="107">
        <v>2907608</v>
      </c>
      <c r="AC297" s="107"/>
      <c r="AD297" s="107"/>
    </row>
    <row r="298" spans="1:30" s="32" customFormat="1" ht="19.5" customHeight="1" x14ac:dyDescent="0.25">
      <c r="A298" s="31" t="str">
        <f>Controles!$B$2</f>
        <v>RS</v>
      </c>
      <c r="B298" s="31">
        <f>Controles!$C$2</f>
        <v>10</v>
      </c>
      <c r="C298" s="31" t="s">
        <v>5391</v>
      </c>
      <c r="D298" s="35"/>
      <c r="E298" s="35"/>
      <c r="F298" s="35"/>
      <c r="G298" s="35"/>
      <c r="H298" s="66"/>
      <c r="I298" s="66"/>
      <c r="J298" s="94">
        <f t="shared" si="50"/>
        <v>0</v>
      </c>
      <c r="K298" s="66"/>
      <c r="L298" s="66"/>
      <c r="M298" s="66"/>
      <c r="N298" s="94">
        <f t="shared" si="44"/>
        <v>0</v>
      </c>
      <c r="O298" s="66"/>
      <c r="P298" s="66"/>
      <c r="Q298" s="79">
        <f t="shared" si="51"/>
        <v>0</v>
      </c>
      <c r="R298" s="80">
        <f t="shared" si="45"/>
        <v>0</v>
      </c>
      <c r="S298" s="79">
        <f t="shared" si="46"/>
        <v>0</v>
      </c>
      <c r="T298" s="79">
        <f t="shared" si="47"/>
        <v>0</v>
      </c>
      <c r="U298" s="79">
        <f t="shared" si="48"/>
        <v>0</v>
      </c>
      <c r="V298" s="79">
        <f t="shared" si="49"/>
        <v>0</v>
      </c>
      <c r="W298" s="80">
        <f t="shared" si="52"/>
        <v>0</v>
      </c>
      <c r="X298" s="111" t="str">
        <f t="shared" si="54"/>
        <v>NÃO</v>
      </c>
      <c r="Y298" s="106">
        <f t="shared" si="53"/>
        <v>0</v>
      </c>
      <c r="Z298" s="107" t="s">
        <v>42</v>
      </c>
      <c r="AA298" s="107" t="s">
        <v>2109</v>
      </c>
      <c r="AB298" s="107">
        <v>2907707</v>
      </c>
      <c r="AC298" s="107"/>
      <c r="AD298" s="107"/>
    </row>
    <row r="299" spans="1:30" s="32" customFormat="1" ht="19.5" customHeight="1" x14ac:dyDescent="0.25">
      <c r="A299" s="31" t="str">
        <f>Controles!$B$2</f>
        <v>RS</v>
      </c>
      <c r="B299" s="31">
        <f>Controles!$C$2</f>
        <v>10</v>
      </c>
      <c r="C299" s="31" t="s">
        <v>5391</v>
      </c>
      <c r="D299" s="35"/>
      <c r="E299" s="35"/>
      <c r="F299" s="35"/>
      <c r="G299" s="35"/>
      <c r="H299" s="66"/>
      <c r="I299" s="66"/>
      <c r="J299" s="94">
        <f t="shared" si="50"/>
        <v>0</v>
      </c>
      <c r="K299" s="66"/>
      <c r="L299" s="66"/>
      <c r="M299" s="66"/>
      <c r="N299" s="94">
        <f t="shared" si="44"/>
        <v>0</v>
      </c>
      <c r="O299" s="66"/>
      <c r="P299" s="66"/>
      <c r="Q299" s="79">
        <f t="shared" si="51"/>
        <v>0</v>
      </c>
      <c r="R299" s="80">
        <f t="shared" si="45"/>
        <v>0</v>
      </c>
      <c r="S299" s="79">
        <f t="shared" si="46"/>
        <v>0</v>
      </c>
      <c r="T299" s="79">
        <f t="shared" si="47"/>
        <v>0</v>
      </c>
      <c r="U299" s="79">
        <f t="shared" si="48"/>
        <v>0</v>
      </c>
      <c r="V299" s="79">
        <f t="shared" si="49"/>
        <v>0</v>
      </c>
      <c r="W299" s="80">
        <f t="shared" si="52"/>
        <v>0</v>
      </c>
      <c r="X299" s="111" t="str">
        <f t="shared" si="54"/>
        <v>NÃO</v>
      </c>
      <c r="Y299" s="106">
        <f t="shared" si="53"/>
        <v>0</v>
      </c>
      <c r="Z299" s="107" t="s">
        <v>42</v>
      </c>
      <c r="AA299" s="107" t="s">
        <v>2125</v>
      </c>
      <c r="AB299" s="107">
        <v>2907806</v>
      </c>
      <c r="AC299" s="107"/>
      <c r="AD299" s="107"/>
    </row>
    <row r="300" spans="1:30" s="32" customFormat="1" ht="19.5" customHeight="1" x14ac:dyDescent="0.25">
      <c r="A300" s="31" t="str">
        <f>Controles!$B$2</f>
        <v>RS</v>
      </c>
      <c r="B300" s="31">
        <f>Controles!$C$2</f>
        <v>10</v>
      </c>
      <c r="C300" s="31" t="s">
        <v>5391</v>
      </c>
      <c r="D300" s="35"/>
      <c r="E300" s="35"/>
      <c r="F300" s="35"/>
      <c r="G300" s="35"/>
      <c r="H300" s="66"/>
      <c r="I300" s="66"/>
      <c r="J300" s="94">
        <f t="shared" si="50"/>
        <v>0</v>
      </c>
      <c r="K300" s="66"/>
      <c r="L300" s="66"/>
      <c r="M300" s="66"/>
      <c r="N300" s="94">
        <f t="shared" si="44"/>
        <v>0</v>
      </c>
      <c r="O300" s="66"/>
      <c r="P300" s="66"/>
      <c r="Q300" s="79">
        <f t="shared" si="51"/>
        <v>0</v>
      </c>
      <c r="R300" s="80">
        <f t="shared" si="45"/>
        <v>0</v>
      </c>
      <c r="S300" s="79">
        <f t="shared" si="46"/>
        <v>0</v>
      </c>
      <c r="T300" s="79">
        <f t="shared" si="47"/>
        <v>0</v>
      </c>
      <c r="U300" s="79">
        <f t="shared" si="48"/>
        <v>0</v>
      </c>
      <c r="V300" s="79">
        <f t="shared" si="49"/>
        <v>0</v>
      </c>
      <c r="W300" s="80">
        <f t="shared" si="52"/>
        <v>0</v>
      </c>
      <c r="X300" s="111" t="str">
        <f t="shared" si="54"/>
        <v>NÃO</v>
      </c>
      <c r="Y300" s="106">
        <f t="shared" si="53"/>
        <v>0</v>
      </c>
      <c r="Z300" s="107" t="s">
        <v>42</v>
      </c>
      <c r="AA300" s="107" t="s">
        <v>2141</v>
      </c>
      <c r="AB300" s="107">
        <v>2907905</v>
      </c>
      <c r="AC300" s="107"/>
      <c r="AD300" s="107"/>
    </row>
    <row r="301" spans="1:30" s="32" customFormat="1" ht="19.5" customHeight="1" x14ac:dyDescent="0.25">
      <c r="A301" s="31" t="str">
        <f>Controles!$B$2</f>
        <v>RS</v>
      </c>
      <c r="B301" s="31">
        <f>Controles!$C$2</f>
        <v>10</v>
      </c>
      <c r="C301" s="31" t="s">
        <v>5391</v>
      </c>
      <c r="D301" s="35"/>
      <c r="E301" s="35"/>
      <c r="F301" s="35"/>
      <c r="G301" s="35"/>
      <c r="H301" s="66"/>
      <c r="I301" s="66"/>
      <c r="J301" s="94">
        <f t="shared" si="50"/>
        <v>0</v>
      </c>
      <c r="K301" s="66"/>
      <c r="L301" s="66"/>
      <c r="M301" s="66"/>
      <c r="N301" s="94">
        <f t="shared" si="44"/>
        <v>0</v>
      </c>
      <c r="O301" s="66"/>
      <c r="P301" s="66"/>
      <c r="Q301" s="79">
        <f t="shared" si="51"/>
        <v>0</v>
      </c>
      <c r="R301" s="80">
        <f t="shared" si="45"/>
        <v>0</v>
      </c>
      <c r="S301" s="79">
        <f t="shared" si="46"/>
        <v>0</v>
      </c>
      <c r="T301" s="79">
        <f t="shared" si="47"/>
        <v>0</v>
      </c>
      <c r="U301" s="79">
        <f t="shared" si="48"/>
        <v>0</v>
      </c>
      <c r="V301" s="79">
        <f t="shared" si="49"/>
        <v>0</v>
      </c>
      <c r="W301" s="80">
        <f t="shared" si="52"/>
        <v>0</v>
      </c>
      <c r="X301" s="111" t="str">
        <f t="shared" si="54"/>
        <v>NÃO</v>
      </c>
      <c r="Y301" s="106">
        <f t="shared" si="53"/>
        <v>0</v>
      </c>
      <c r="Z301" s="107" t="s">
        <v>42</v>
      </c>
      <c r="AA301" s="107" t="s">
        <v>2157</v>
      </c>
      <c r="AB301" s="107">
        <v>2908002</v>
      </c>
      <c r="AC301" s="107"/>
      <c r="AD301" s="107"/>
    </row>
    <row r="302" spans="1:30" s="32" customFormat="1" ht="19.5" customHeight="1" x14ac:dyDescent="0.25">
      <c r="A302" s="31" t="str">
        <f>Controles!$B$2</f>
        <v>RS</v>
      </c>
      <c r="B302" s="31">
        <f>Controles!$C$2</f>
        <v>10</v>
      </c>
      <c r="C302" s="31" t="s">
        <v>5391</v>
      </c>
      <c r="D302" s="35"/>
      <c r="E302" s="35"/>
      <c r="F302" s="35"/>
      <c r="G302" s="35"/>
      <c r="H302" s="66"/>
      <c r="I302" s="66"/>
      <c r="J302" s="94">
        <f t="shared" si="50"/>
        <v>0</v>
      </c>
      <c r="K302" s="66"/>
      <c r="L302" s="66"/>
      <c r="M302" s="66"/>
      <c r="N302" s="94">
        <f t="shared" si="44"/>
        <v>0</v>
      </c>
      <c r="O302" s="66"/>
      <c r="P302" s="66"/>
      <c r="Q302" s="79">
        <f t="shared" si="51"/>
        <v>0</v>
      </c>
      <c r="R302" s="80">
        <f t="shared" si="45"/>
        <v>0</v>
      </c>
      <c r="S302" s="79">
        <f t="shared" si="46"/>
        <v>0</v>
      </c>
      <c r="T302" s="79">
        <f t="shared" si="47"/>
        <v>0</v>
      </c>
      <c r="U302" s="79">
        <f t="shared" si="48"/>
        <v>0</v>
      </c>
      <c r="V302" s="79">
        <f t="shared" si="49"/>
        <v>0</v>
      </c>
      <c r="W302" s="80">
        <f t="shared" si="52"/>
        <v>0</v>
      </c>
      <c r="X302" s="111" t="str">
        <f t="shared" si="54"/>
        <v>NÃO</v>
      </c>
      <c r="Y302" s="106">
        <f t="shared" si="53"/>
        <v>0</v>
      </c>
      <c r="Z302" s="107" t="s">
        <v>42</v>
      </c>
      <c r="AA302" s="107" t="s">
        <v>2174</v>
      </c>
      <c r="AB302" s="107">
        <v>2908101</v>
      </c>
      <c r="AC302" s="107"/>
      <c r="AD302" s="107"/>
    </row>
    <row r="303" spans="1:30" s="32" customFormat="1" ht="19.5" customHeight="1" x14ac:dyDescent="0.25">
      <c r="A303" s="31" t="str">
        <f>Controles!$B$2</f>
        <v>RS</v>
      </c>
      <c r="B303" s="31">
        <f>Controles!$C$2</f>
        <v>10</v>
      </c>
      <c r="C303" s="31" t="s">
        <v>5391</v>
      </c>
      <c r="D303" s="35"/>
      <c r="E303" s="35"/>
      <c r="F303" s="35"/>
      <c r="G303" s="35"/>
      <c r="H303" s="66"/>
      <c r="I303" s="66"/>
      <c r="J303" s="94">
        <f t="shared" si="50"/>
        <v>0</v>
      </c>
      <c r="K303" s="66"/>
      <c r="L303" s="66"/>
      <c r="M303" s="66"/>
      <c r="N303" s="94">
        <f t="shared" si="44"/>
        <v>0</v>
      </c>
      <c r="O303" s="66"/>
      <c r="P303" s="66"/>
      <c r="Q303" s="79">
        <f t="shared" si="51"/>
        <v>0</v>
      </c>
      <c r="R303" s="80">
        <f t="shared" si="45"/>
        <v>0</v>
      </c>
      <c r="S303" s="79">
        <f t="shared" si="46"/>
        <v>0</v>
      </c>
      <c r="T303" s="79">
        <f t="shared" si="47"/>
        <v>0</v>
      </c>
      <c r="U303" s="79">
        <f t="shared" si="48"/>
        <v>0</v>
      </c>
      <c r="V303" s="79">
        <f t="shared" si="49"/>
        <v>0</v>
      </c>
      <c r="W303" s="80">
        <f t="shared" si="52"/>
        <v>0</v>
      </c>
      <c r="X303" s="111" t="str">
        <f t="shared" si="54"/>
        <v>NÃO</v>
      </c>
      <c r="Y303" s="106">
        <f t="shared" si="53"/>
        <v>0</v>
      </c>
      <c r="Z303" s="107" t="s">
        <v>42</v>
      </c>
      <c r="AA303" s="107" t="s">
        <v>2191</v>
      </c>
      <c r="AB303" s="107">
        <v>2908200</v>
      </c>
      <c r="AC303" s="107"/>
      <c r="AD303" s="107"/>
    </row>
    <row r="304" spans="1:30" s="32" customFormat="1" ht="19.5" customHeight="1" x14ac:dyDescent="0.25">
      <c r="A304" s="31" t="str">
        <f>Controles!$B$2</f>
        <v>RS</v>
      </c>
      <c r="B304" s="31">
        <f>Controles!$C$2</f>
        <v>10</v>
      </c>
      <c r="C304" s="31" t="s">
        <v>5391</v>
      </c>
      <c r="D304" s="35"/>
      <c r="E304" s="35"/>
      <c r="F304" s="35"/>
      <c r="G304" s="35"/>
      <c r="H304" s="66"/>
      <c r="I304" s="66"/>
      <c r="J304" s="94">
        <f t="shared" si="50"/>
        <v>0</v>
      </c>
      <c r="K304" s="66"/>
      <c r="L304" s="66"/>
      <c r="M304" s="66"/>
      <c r="N304" s="94">
        <f t="shared" si="44"/>
        <v>0</v>
      </c>
      <c r="O304" s="66"/>
      <c r="P304" s="66"/>
      <c r="Q304" s="79">
        <f t="shared" si="51"/>
        <v>0</v>
      </c>
      <c r="R304" s="80">
        <f t="shared" si="45"/>
        <v>0</v>
      </c>
      <c r="S304" s="79">
        <f t="shared" si="46"/>
        <v>0</v>
      </c>
      <c r="T304" s="79">
        <f t="shared" si="47"/>
        <v>0</v>
      </c>
      <c r="U304" s="79">
        <f t="shared" si="48"/>
        <v>0</v>
      </c>
      <c r="V304" s="79">
        <f t="shared" si="49"/>
        <v>0</v>
      </c>
      <c r="W304" s="80">
        <f t="shared" si="52"/>
        <v>0</v>
      </c>
      <c r="X304" s="111" t="str">
        <f t="shared" si="54"/>
        <v>NÃO</v>
      </c>
      <c r="Y304" s="106">
        <f t="shared" si="53"/>
        <v>0</v>
      </c>
      <c r="Z304" s="107" t="s">
        <v>42</v>
      </c>
      <c r="AA304" s="107" t="s">
        <v>2207</v>
      </c>
      <c r="AB304" s="107">
        <v>2908309</v>
      </c>
      <c r="AC304" s="107"/>
      <c r="AD304" s="107"/>
    </row>
    <row r="305" spans="1:30" s="32" customFormat="1" ht="19.5" customHeight="1" x14ac:dyDescent="0.25">
      <c r="A305" s="31" t="str">
        <f>Controles!$B$2</f>
        <v>RS</v>
      </c>
      <c r="B305" s="31">
        <f>Controles!$C$2</f>
        <v>10</v>
      </c>
      <c r="C305" s="31" t="s">
        <v>5391</v>
      </c>
      <c r="D305" s="35"/>
      <c r="E305" s="35"/>
      <c r="F305" s="35"/>
      <c r="G305" s="35"/>
      <c r="H305" s="66"/>
      <c r="I305" s="66"/>
      <c r="J305" s="94">
        <f t="shared" si="50"/>
        <v>0</v>
      </c>
      <c r="K305" s="66"/>
      <c r="L305" s="66"/>
      <c r="M305" s="66"/>
      <c r="N305" s="94">
        <f t="shared" si="44"/>
        <v>0</v>
      </c>
      <c r="O305" s="66"/>
      <c r="P305" s="66"/>
      <c r="Q305" s="79">
        <f t="shared" si="51"/>
        <v>0</v>
      </c>
      <c r="R305" s="80">
        <f t="shared" si="45"/>
        <v>0</v>
      </c>
      <c r="S305" s="79">
        <f t="shared" si="46"/>
        <v>0</v>
      </c>
      <c r="T305" s="79">
        <f t="shared" si="47"/>
        <v>0</v>
      </c>
      <c r="U305" s="79">
        <f t="shared" si="48"/>
        <v>0</v>
      </c>
      <c r="V305" s="79">
        <f t="shared" si="49"/>
        <v>0</v>
      </c>
      <c r="W305" s="80">
        <f t="shared" si="52"/>
        <v>0</v>
      </c>
      <c r="X305" s="111" t="str">
        <f t="shared" si="54"/>
        <v>NÃO</v>
      </c>
      <c r="Y305" s="106">
        <f t="shared" si="53"/>
        <v>0</v>
      </c>
      <c r="Z305" s="107" t="s">
        <v>42</v>
      </c>
      <c r="AA305" s="107" t="s">
        <v>2222</v>
      </c>
      <c r="AB305" s="107">
        <v>2908408</v>
      </c>
      <c r="AC305" s="107"/>
      <c r="AD305" s="107"/>
    </row>
    <row r="306" spans="1:30" s="32" customFormat="1" ht="19.5" customHeight="1" x14ac:dyDescent="0.25">
      <c r="A306" s="31" t="str">
        <f>Controles!$B$2</f>
        <v>RS</v>
      </c>
      <c r="B306" s="31">
        <f>Controles!$C$2</f>
        <v>10</v>
      </c>
      <c r="C306" s="31" t="s">
        <v>5391</v>
      </c>
      <c r="D306" s="35"/>
      <c r="E306" s="35"/>
      <c r="F306" s="35"/>
      <c r="G306" s="35"/>
      <c r="H306" s="66"/>
      <c r="I306" s="66"/>
      <c r="J306" s="94">
        <f t="shared" si="50"/>
        <v>0</v>
      </c>
      <c r="K306" s="66"/>
      <c r="L306" s="66"/>
      <c r="M306" s="66"/>
      <c r="N306" s="94">
        <f t="shared" si="44"/>
        <v>0</v>
      </c>
      <c r="O306" s="66"/>
      <c r="P306" s="66"/>
      <c r="Q306" s="79">
        <f t="shared" si="51"/>
        <v>0</v>
      </c>
      <c r="R306" s="80">
        <f t="shared" si="45"/>
        <v>0</v>
      </c>
      <c r="S306" s="79">
        <f t="shared" si="46"/>
        <v>0</v>
      </c>
      <c r="T306" s="79">
        <f t="shared" si="47"/>
        <v>0</v>
      </c>
      <c r="U306" s="79">
        <f t="shared" si="48"/>
        <v>0</v>
      </c>
      <c r="V306" s="79">
        <f t="shared" si="49"/>
        <v>0</v>
      </c>
      <c r="W306" s="80">
        <f t="shared" si="52"/>
        <v>0</v>
      </c>
      <c r="X306" s="111" t="str">
        <f t="shared" si="54"/>
        <v>NÃO</v>
      </c>
      <c r="Y306" s="106">
        <f t="shared" si="53"/>
        <v>0</v>
      </c>
      <c r="Z306" s="107" t="s">
        <v>42</v>
      </c>
      <c r="AA306" s="107" t="s">
        <v>2238</v>
      </c>
      <c r="AB306" s="107">
        <v>2908507</v>
      </c>
      <c r="AC306" s="107"/>
      <c r="AD306" s="107"/>
    </row>
    <row r="307" spans="1:30" s="32" customFormat="1" ht="19.5" customHeight="1" x14ac:dyDescent="0.25">
      <c r="A307" s="31" t="str">
        <f>Controles!$B$2</f>
        <v>RS</v>
      </c>
      <c r="B307" s="31">
        <f>Controles!$C$2</f>
        <v>10</v>
      </c>
      <c r="C307" s="31" t="s">
        <v>5391</v>
      </c>
      <c r="D307" s="35"/>
      <c r="E307" s="35"/>
      <c r="F307" s="35"/>
      <c r="G307" s="35"/>
      <c r="H307" s="66"/>
      <c r="I307" s="66"/>
      <c r="J307" s="94">
        <f t="shared" si="50"/>
        <v>0</v>
      </c>
      <c r="K307" s="66"/>
      <c r="L307" s="66"/>
      <c r="M307" s="66"/>
      <c r="N307" s="94">
        <f t="shared" si="44"/>
        <v>0</v>
      </c>
      <c r="O307" s="66"/>
      <c r="P307" s="66"/>
      <c r="Q307" s="79">
        <f t="shared" si="51"/>
        <v>0</v>
      </c>
      <c r="R307" s="80">
        <f t="shared" si="45"/>
        <v>0</v>
      </c>
      <c r="S307" s="79">
        <f t="shared" si="46"/>
        <v>0</v>
      </c>
      <c r="T307" s="79">
        <f t="shared" si="47"/>
        <v>0</v>
      </c>
      <c r="U307" s="79">
        <f t="shared" si="48"/>
        <v>0</v>
      </c>
      <c r="V307" s="79">
        <f t="shared" si="49"/>
        <v>0</v>
      </c>
      <c r="W307" s="80">
        <f t="shared" si="52"/>
        <v>0</v>
      </c>
      <c r="X307" s="111" t="str">
        <f t="shared" si="54"/>
        <v>NÃO</v>
      </c>
      <c r="Y307" s="106">
        <f t="shared" si="53"/>
        <v>0</v>
      </c>
      <c r="Z307" s="107" t="s">
        <v>42</v>
      </c>
      <c r="AA307" s="107" t="s">
        <v>1458</v>
      </c>
      <c r="AB307" s="107">
        <v>2908606</v>
      </c>
      <c r="AC307" s="107"/>
      <c r="AD307" s="107"/>
    </row>
    <row r="308" spans="1:30" s="32" customFormat="1" ht="19.5" customHeight="1" x14ac:dyDescent="0.25">
      <c r="A308" s="31" t="str">
        <f>Controles!$B$2</f>
        <v>RS</v>
      </c>
      <c r="B308" s="31">
        <f>Controles!$C$2</f>
        <v>10</v>
      </c>
      <c r="C308" s="31" t="s">
        <v>5391</v>
      </c>
      <c r="D308" s="35"/>
      <c r="E308" s="35"/>
      <c r="F308" s="35"/>
      <c r="G308" s="35"/>
      <c r="H308" s="66"/>
      <c r="I308" s="66"/>
      <c r="J308" s="94">
        <f t="shared" si="50"/>
        <v>0</v>
      </c>
      <c r="K308" s="66"/>
      <c r="L308" s="66"/>
      <c r="M308" s="66"/>
      <c r="N308" s="94">
        <f t="shared" si="44"/>
        <v>0</v>
      </c>
      <c r="O308" s="66"/>
      <c r="P308" s="66"/>
      <c r="Q308" s="79">
        <f t="shared" si="51"/>
        <v>0</v>
      </c>
      <c r="R308" s="80">
        <f t="shared" si="45"/>
        <v>0</v>
      </c>
      <c r="S308" s="79">
        <f t="shared" si="46"/>
        <v>0</v>
      </c>
      <c r="T308" s="79">
        <f t="shared" si="47"/>
        <v>0</v>
      </c>
      <c r="U308" s="79">
        <f t="shared" si="48"/>
        <v>0</v>
      </c>
      <c r="V308" s="79">
        <f t="shared" si="49"/>
        <v>0</v>
      </c>
      <c r="W308" s="80">
        <f t="shared" si="52"/>
        <v>0</v>
      </c>
      <c r="X308" s="111" t="str">
        <f t="shared" si="54"/>
        <v>NÃO</v>
      </c>
      <c r="Y308" s="106">
        <f t="shared" si="53"/>
        <v>0</v>
      </c>
      <c r="Z308" s="107" t="s">
        <v>42</v>
      </c>
      <c r="AA308" s="107" t="s">
        <v>2268</v>
      </c>
      <c r="AB308" s="107">
        <v>2908705</v>
      </c>
      <c r="AC308" s="107"/>
      <c r="AD308" s="107"/>
    </row>
    <row r="309" spans="1:30" s="32" customFormat="1" ht="19.5" customHeight="1" x14ac:dyDescent="0.25">
      <c r="A309" s="31" t="str">
        <f>Controles!$B$2</f>
        <v>RS</v>
      </c>
      <c r="B309" s="31">
        <f>Controles!$C$2</f>
        <v>10</v>
      </c>
      <c r="C309" s="31" t="s">
        <v>5391</v>
      </c>
      <c r="D309" s="35"/>
      <c r="E309" s="35"/>
      <c r="F309" s="35"/>
      <c r="G309" s="35"/>
      <c r="H309" s="66"/>
      <c r="I309" s="66"/>
      <c r="J309" s="94">
        <f t="shared" si="50"/>
        <v>0</v>
      </c>
      <c r="K309" s="66"/>
      <c r="L309" s="66"/>
      <c r="M309" s="66"/>
      <c r="N309" s="94">
        <f t="shared" si="44"/>
        <v>0</v>
      </c>
      <c r="O309" s="66"/>
      <c r="P309" s="66"/>
      <c r="Q309" s="79">
        <f t="shared" si="51"/>
        <v>0</v>
      </c>
      <c r="R309" s="80">
        <f t="shared" si="45"/>
        <v>0</v>
      </c>
      <c r="S309" s="79">
        <f t="shared" si="46"/>
        <v>0</v>
      </c>
      <c r="T309" s="79">
        <f t="shared" si="47"/>
        <v>0</v>
      </c>
      <c r="U309" s="79">
        <f t="shared" si="48"/>
        <v>0</v>
      </c>
      <c r="V309" s="79">
        <f t="shared" si="49"/>
        <v>0</v>
      </c>
      <c r="W309" s="80">
        <f t="shared" si="52"/>
        <v>0</v>
      </c>
      <c r="X309" s="111" t="str">
        <f t="shared" si="54"/>
        <v>NÃO</v>
      </c>
      <c r="Y309" s="106">
        <f t="shared" si="53"/>
        <v>0</v>
      </c>
      <c r="Z309" s="107" t="s">
        <v>42</v>
      </c>
      <c r="AA309" s="107" t="s">
        <v>2283</v>
      </c>
      <c r="AB309" s="107">
        <v>2908804</v>
      </c>
      <c r="AC309" s="107"/>
      <c r="AD309" s="107"/>
    </row>
    <row r="310" spans="1:30" s="32" customFormat="1" ht="19.5" customHeight="1" x14ac:dyDescent="0.25">
      <c r="A310" s="31" t="str">
        <f>Controles!$B$2</f>
        <v>RS</v>
      </c>
      <c r="B310" s="31">
        <f>Controles!$C$2</f>
        <v>10</v>
      </c>
      <c r="C310" s="31" t="s">
        <v>5391</v>
      </c>
      <c r="D310" s="35"/>
      <c r="E310" s="35"/>
      <c r="F310" s="35"/>
      <c r="G310" s="35"/>
      <c r="H310" s="66"/>
      <c r="I310" s="66"/>
      <c r="J310" s="94">
        <f t="shared" si="50"/>
        <v>0</v>
      </c>
      <c r="K310" s="66"/>
      <c r="L310" s="66"/>
      <c r="M310" s="66"/>
      <c r="N310" s="94">
        <f t="shared" si="44"/>
        <v>0</v>
      </c>
      <c r="O310" s="66"/>
      <c r="P310" s="66"/>
      <c r="Q310" s="79">
        <f t="shared" si="51"/>
        <v>0</v>
      </c>
      <c r="R310" s="80">
        <f t="shared" si="45"/>
        <v>0</v>
      </c>
      <c r="S310" s="79">
        <f t="shared" si="46"/>
        <v>0</v>
      </c>
      <c r="T310" s="79">
        <f t="shared" si="47"/>
        <v>0</v>
      </c>
      <c r="U310" s="79">
        <f t="shared" si="48"/>
        <v>0</v>
      </c>
      <c r="V310" s="79">
        <f t="shared" si="49"/>
        <v>0</v>
      </c>
      <c r="W310" s="80">
        <f t="shared" si="52"/>
        <v>0</v>
      </c>
      <c r="X310" s="111" t="str">
        <f t="shared" si="54"/>
        <v>NÃO</v>
      </c>
      <c r="Y310" s="106">
        <f t="shared" si="53"/>
        <v>0</v>
      </c>
      <c r="Z310" s="107" t="s">
        <v>42</v>
      </c>
      <c r="AA310" s="107" t="s">
        <v>2299</v>
      </c>
      <c r="AB310" s="107">
        <v>2908903</v>
      </c>
      <c r="AC310" s="107"/>
      <c r="AD310" s="107"/>
    </row>
    <row r="311" spans="1:30" s="32" customFormat="1" ht="19.5" customHeight="1" x14ac:dyDescent="0.25">
      <c r="A311" s="31" t="str">
        <f>Controles!$B$2</f>
        <v>RS</v>
      </c>
      <c r="B311" s="31">
        <f>Controles!$C$2</f>
        <v>10</v>
      </c>
      <c r="C311" s="31" t="s">
        <v>5391</v>
      </c>
      <c r="D311" s="35"/>
      <c r="E311" s="35"/>
      <c r="F311" s="35"/>
      <c r="G311" s="35"/>
      <c r="H311" s="66"/>
      <c r="I311" s="66"/>
      <c r="J311" s="94">
        <f t="shared" si="50"/>
        <v>0</v>
      </c>
      <c r="K311" s="66"/>
      <c r="L311" s="66"/>
      <c r="M311" s="66"/>
      <c r="N311" s="94">
        <f t="shared" si="44"/>
        <v>0</v>
      </c>
      <c r="O311" s="66"/>
      <c r="P311" s="66"/>
      <c r="Q311" s="79">
        <f t="shared" si="51"/>
        <v>0</v>
      </c>
      <c r="R311" s="80">
        <f t="shared" si="45"/>
        <v>0</v>
      </c>
      <c r="S311" s="79">
        <f t="shared" si="46"/>
        <v>0</v>
      </c>
      <c r="T311" s="79">
        <f t="shared" si="47"/>
        <v>0</v>
      </c>
      <c r="U311" s="79">
        <f t="shared" si="48"/>
        <v>0</v>
      </c>
      <c r="V311" s="79">
        <f t="shared" si="49"/>
        <v>0</v>
      </c>
      <c r="W311" s="80">
        <f t="shared" si="52"/>
        <v>0</v>
      </c>
      <c r="X311" s="111" t="str">
        <f t="shared" si="54"/>
        <v>NÃO</v>
      </c>
      <c r="Y311" s="106">
        <f t="shared" si="53"/>
        <v>0</v>
      </c>
      <c r="Z311" s="107" t="s">
        <v>42</v>
      </c>
      <c r="AA311" s="107" t="s">
        <v>2314</v>
      </c>
      <c r="AB311" s="107">
        <v>2909000</v>
      </c>
      <c r="AC311" s="107"/>
      <c r="AD311" s="107"/>
    </row>
    <row r="312" spans="1:30" s="32" customFormat="1" ht="19.5" customHeight="1" x14ac:dyDescent="0.25">
      <c r="A312" s="31" t="str">
        <f>Controles!$B$2</f>
        <v>RS</v>
      </c>
      <c r="B312" s="31">
        <f>Controles!$C$2</f>
        <v>10</v>
      </c>
      <c r="C312" s="31" t="s">
        <v>5391</v>
      </c>
      <c r="D312" s="35"/>
      <c r="E312" s="35"/>
      <c r="F312" s="35"/>
      <c r="G312" s="35"/>
      <c r="H312" s="66"/>
      <c r="I312" s="66"/>
      <c r="J312" s="94">
        <f t="shared" si="50"/>
        <v>0</v>
      </c>
      <c r="K312" s="66"/>
      <c r="L312" s="66"/>
      <c r="M312" s="66"/>
      <c r="N312" s="94">
        <f t="shared" si="44"/>
        <v>0</v>
      </c>
      <c r="O312" s="66"/>
      <c r="P312" s="66"/>
      <c r="Q312" s="79">
        <f t="shared" si="51"/>
        <v>0</v>
      </c>
      <c r="R312" s="80">
        <f t="shared" si="45"/>
        <v>0</v>
      </c>
      <c r="S312" s="79">
        <f t="shared" si="46"/>
        <v>0</v>
      </c>
      <c r="T312" s="79">
        <f t="shared" si="47"/>
        <v>0</v>
      </c>
      <c r="U312" s="79">
        <f t="shared" si="48"/>
        <v>0</v>
      </c>
      <c r="V312" s="79">
        <f t="shared" si="49"/>
        <v>0</v>
      </c>
      <c r="W312" s="80">
        <f t="shared" si="52"/>
        <v>0</v>
      </c>
      <c r="X312" s="111" t="str">
        <f t="shared" si="54"/>
        <v>NÃO</v>
      </c>
      <c r="Y312" s="106">
        <f t="shared" si="53"/>
        <v>0</v>
      </c>
      <c r="Z312" s="107" t="s">
        <v>42</v>
      </c>
      <c r="AA312" s="107" t="s">
        <v>2328</v>
      </c>
      <c r="AB312" s="107">
        <v>2909109</v>
      </c>
      <c r="AC312" s="107"/>
      <c r="AD312" s="107"/>
    </row>
    <row r="313" spans="1:30" s="32" customFormat="1" ht="19.5" customHeight="1" x14ac:dyDescent="0.25">
      <c r="A313" s="31" t="str">
        <f>Controles!$B$2</f>
        <v>RS</v>
      </c>
      <c r="B313" s="31">
        <f>Controles!$C$2</f>
        <v>10</v>
      </c>
      <c r="C313" s="31" t="s">
        <v>5391</v>
      </c>
      <c r="D313" s="35"/>
      <c r="E313" s="35"/>
      <c r="F313" s="35"/>
      <c r="G313" s="35"/>
      <c r="H313" s="66"/>
      <c r="I313" s="66"/>
      <c r="J313" s="94">
        <f t="shared" si="50"/>
        <v>0</v>
      </c>
      <c r="K313" s="66"/>
      <c r="L313" s="66"/>
      <c r="M313" s="66"/>
      <c r="N313" s="94">
        <f t="shared" si="44"/>
        <v>0</v>
      </c>
      <c r="O313" s="66"/>
      <c r="P313" s="66"/>
      <c r="Q313" s="79">
        <f t="shared" si="51"/>
        <v>0</v>
      </c>
      <c r="R313" s="80">
        <f t="shared" si="45"/>
        <v>0</v>
      </c>
      <c r="S313" s="79">
        <f t="shared" si="46"/>
        <v>0</v>
      </c>
      <c r="T313" s="79">
        <f t="shared" si="47"/>
        <v>0</v>
      </c>
      <c r="U313" s="79">
        <f t="shared" si="48"/>
        <v>0</v>
      </c>
      <c r="V313" s="79">
        <f t="shared" si="49"/>
        <v>0</v>
      </c>
      <c r="W313" s="80">
        <f t="shared" si="52"/>
        <v>0</v>
      </c>
      <c r="X313" s="111" t="str">
        <f t="shared" si="54"/>
        <v>NÃO</v>
      </c>
      <c r="Y313" s="106">
        <f t="shared" si="53"/>
        <v>0</v>
      </c>
      <c r="Z313" s="107" t="s">
        <v>42</v>
      </c>
      <c r="AA313" s="107" t="s">
        <v>2344</v>
      </c>
      <c r="AB313" s="107">
        <v>2909208</v>
      </c>
      <c r="AC313" s="107"/>
      <c r="AD313" s="107"/>
    </row>
    <row r="314" spans="1:30" s="32" customFormat="1" ht="19.5" customHeight="1" x14ac:dyDescent="0.25">
      <c r="A314" s="31" t="str">
        <f>Controles!$B$2</f>
        <v>RS</v>
      </c>
      <c r="B314" s="31">
        <f>Controles!$C$2</f>
        <v>10</v>
      </c>
      <c r="C314" s="31" t="s">
        <v>5391</v>
      </c>
      <c r="D314" s="35"/>
      <c r="E314" s="35"/>
      <c r="F314" s="35"/>
      <c r="G314" s="35"/>
      <c r="H314" s="66"/>
      <c r="I314" s="66"/>
      <c r="J314" s="94">
        <f t="shared" si="50"/>
        <v>0</v>
      </c>
      <c r="K314" s="66"/>
      <c r="L314" s="66"/>
      <c r="M314" s="66"/>
      <c r="N314" s="94">
        <f t="shared" si="44"/>
        <v>0</v>
      </c>
      <c r="O314" s="66"/>
      <c r="P314" s="66"/>
      <c r="Q314" s="79">
        <f t="shared" si="51"/>
        <v>0</v>
      </c>
      <c r="R314" s="80">
        <f t="shared" si="45"/>
        <v>0</v>
      </c>
      <c r="S314" s="79">
        <f t="shared" si="46"/>
        <v>0</v>
      </c>
      <c r="T314" s="79">
        <f t="shared" si="47"/>
        <v>0</v>
      </c>
      <c r="U314" s="79">
        <f t="shared" si="48"/>
        <v>0</v>
      </c>
      <c r="V314" s="79">
        <f t="shared" si="49"/>
        <v>0</v>
      </c>
      <c r="W314" s="80">
        <f t="shared" si="52"/>
        <v>0</v>
      </c>
      <c r="X314" s="111" t="str">
        <f t="shared" si="54"/>
        <v>NÃO</v>
      </c>
      <c r="Y314" s="106">
        <f t="shared" si="53"/>
        <v>0</v>
      </c>
      <c r="Z314" s="107" t="s">
        <v>42</v>
      </c>
      <c r="AA314" s="107" t="s">
        <v>2360</v>
      </c>
      <c r="AB314" s="107">
        <v>2909307</v>
      </c>
      <c r="AC314" s="107"/>
      <c r="AD314" s="107"/>
    </row>
    <row r="315" spans="1:30" s="32" customFormat="1" ht="19.5" customHeight="1" x14ac:dyDescent="0.25">
      <c r="A315" s="31" t="str">
        <f>Controles!$B$2</f>
        <v>RS</v>
      </c>
      <c r="B315" s="31">
        <f>Controles!$C$2</f>
        <v>10</v>
      </c>
      <c r="C315" s="31" t="s">
        <v>5391</v>
      </c>
      <c r="D315" s="35"/>
      <c r="E315" s="35"/>
      <c r="F315" s="35"/>
      <c r="G315" s="35"/>
      <c r="H315" s="66"/>
      <c r="I315" s="66"/>
      <c r="J315" s="94">
        <f t="shared" si="50"/>
        <v>0</v>
      </c>
      <c r="K315" s="66"/>
      <c r="L315" s="66"/>
      <c r="M315" s="66"/>
      <c r="N315" s="94">
        <f t="shared" si="44"/>
        <v>0</v>
      </c>
      <c r="O315" s="66"/>
      <c r="P315" s="66"/>
      <c r="Q315" s="79">
        <f t="shared" si="51"/>
        <v>0</v>
      </c>
      <c r="R315" s="80">
        <f t="shared" si="45"/>
        <v>0</v>
      </c>
      <c r="S315" s="79">
        <f t="shared" si="46"/>
        <v>0</v>
      </c>
      <c r="T315" s="79">
        <f t="shared" si="47"/>
        <v>0</v>
      </c>
      <c r="U315" s="79">
        <f t="shared" si="48"/>
        <v>0</v>
      </c>
      <c r="V315" s="79">
        <f t="shared" si="49"/>
        <v>0</v>
      </c>
      <c r="W315" s="80">
        <f t="shared" si="52"/>
        <v>0</v>
      </c>
      <c r="X315" s="111" t="str">
        <f t="shared" si="54"/>
        <v>NÃO</v>
      </c>
      <c r="Y315" s="106">
        <f t="shared" si="53"/>
        <v>0</v>
      </c>
      <c r="Z315" s="107" t="s">
        <v>42</v>
      </c>
      <c r="AA315" s="107" t="s">
        <v>2374</v>
      </c>
      <c r="AB315" s="107">
        <v>2909406</v>
      </c>
      <c r="AC315" s="107"/>
      <c r="AD315" s="107"/>
    </row>
    <row r="316" spans="1:30" s="32" customFormat="1" ht="19.5" customHeight="1" x14ac:dyDescent="0.25">
      <c r="A316" s="31" t="str">
        <f>Controles!$B$2</f>
        <v>RS</v>
      </c>
      <c r="B316" s="31">
        <f>Controles!$C$2</f>
        <v>10</v>
      </c>
      <c r="C316" s="31" t="s">
        <v>5391</v>
      </c>
      <c r="D316" s="35"/>
      <c r="E316" s="35"/>
      <c r="F316" s="35"/>
      <c r="G316" s="35"/>
      <c r="H316" s="66"/>
      <c r="I316" s="66"/>
      <c r="J316" s="94">
        <f t="shared" si="50"/>
        <v>0</v>
      </c>
      <c r="K316" s="66"/>
      <c r="L316" s="66"/>
      <c r="M316" s="66"/>
      <c r="N316" s="94">
        <f t="shared" si="44"/>
        <v>0</v>
      </c>
      <c r="O316" s="66"/>
      <c r="P316" s="66"/>
      <c r="Q316" s="79">
        <f t="shared" si="51"/>
        <v>0</v>
      </c>
      <c r="R316" s="80">
        <f t="shared" si="45"/>
        <v>0</v>
      </c>
      <c r="S316" s="79">
        <f t="shared" si="46"/>
        <v>0</v>
      </c>
      <c r="T316" s="79">
        <f t="shared" si="47"/>
        <v>0</v>
      </c>
      <c r="U316" s="79">
        <f t="shared" si="48"/>
        <v>0</v>
      </c>
      <c r="V316" s="79">
        <f t="shared" si="49"/>
        <v>0</v>
      </c>
      <c r="W316" s="80">
        <f t="shared" si="52"/>
        <v>0</v>
      </c>
      <c r="X316" s="111" t="str">
        <f t="shared" si="54"/>
        <v>NÃO</v>
      </c>
      <c r="Y316" s="106">
        <f t="shared" si="53"/>
        <v>0</v>
      </c>
      <c r="Z316" s="107" t="s">
        <v>42</v>
      </c>
      <c r="AA316" s="107" t="s">
        <v>2389</v>
      </c>
      <c r="AB316" s="107">
        <v>2909505</v>
      </c>
      <c r="AC316" s="107"/>
      <c r="AD316" s="107"/>
    </row>
    <row r="317" spans="1:30" s="32" customFormat="1" ht="19.5" customHeight="1" x14ac:dyDescent="0.25">
      <c r="A317" s="31" t="str">
        <f>Controles!$B$2</f>
        <v>RS</v>
      </c>
      <c r="B317" s="31">
        <f>Controles!$C$2</f>
        <v>10</v>
      </c>
      <c r="C317" s="31" t="s">
        <v>5391</v>
      </c>
      <c r="D317" s="35"/>
      <c r="E317" s="35"/>
      <c r="F317" s="35"/>
      <c r="G317" s="35"/>
      <c r="H317" s="66"/>
      <c r="I317" s="66"/>
      <c r="J317" s="94">
        <f t="shared" si="50"/>
        <v>0</v>
      </c>
      <c r="K317" s="66"/>
      <c r="L317" s="66"/>
      <c r="M317" s="66"/>
      <c r="N317" s="94">
        <f t="shared" si="44"/>
        <v>0</v>
      </c>
      <c r="O317" s="66"/>
      <c r="P317" s="66"/>
      <c r="Q317" s="79">
        <f t="shared" si="51"/>
        <v>0</v>
      </c>
      <c r="R317" s="80">
        <f t="shared" si="45"/>
        <v>0</v>
      </c>
      <c r="S317" s="79">
        <f t="shared" si="46"/>
        <v>0</v>
      </c>
      <c r="T317" s="79">
        <f t="shared" si="47"/>
        <v>0</v>
      </c>
      <c r="U317" s="79">
        <f t="shared" si="48"/>
        <v>0</v>
      </c>
      <c r="V317" s="79">
        <f t="shared" si="49"/>
        <v>0</v>
      </c>
      <c r="W317" s="80">
        <f t="shared" si="52"/>
        <v>0</v>
      </c>
      <c r="X317" s="111" t="str">
        <f t="shared" si="54"/>
        <v>NÃO</v>
      </c>
      <c r="Y317" s="106">
        <f t="shared" si="53"/>
        <v>0</v>
      </c>
      <c r="Z317" s="107" t="s">
        <v>42</v>
      </c>
      <c r="AA317" s="107" t="s">
        <v>2405</v>
      </c>
      <c r="AB317" s="107">
        <v>2909604</v>
      </c>
      <c r="AC317" s="107"/>
      <c r="AD317" s="107"/>
    </row>
    <row r="318" spans="1:30" s="32" customFormat="1" ht="19.5" customHeight="1" x14ac:dyDescent="0.25">
      <c r="A318" s="31" t="str">
        <f>Controles!$B$2</f>
        <v>RS</v>
      </c>
      <c r="B318" s="31">
        <f>Controles!$C$2</f>
        <v>10</v>
      </c>
      <c r="C318" s="31" t="s">
        <v>5391</v>
      </c>
      <c r="D318" s="35"/>
      <c r="E318" s="35"/>
      <c r="F318" s="35"/>
      <c r="G318" s="35"/>
      <c r="H318" s="66"/>
      <c r="I318" s="66"/>
      <c r="J318" s="94">
        <f t="shared" si="50"/>
        <v>0</v>
      </c>
      <c r="K318" s="66"/>
      <c r="L318" s="66"/>
      <c r="M318" s="66"/>
      <c r="N318" s="94">
        <f t="shared" si="44"/>
        <v>0</v>
      </c>
      <c r="O318" s="66"/>
      <c r="P318" s="66"/>
      <c r="Q318" s="79">
        <f t="shared" si="51"/>
        <v>0</v>
      </c>
      <c r="R318" s="80">
        <f t="shared" si="45"/>
        <v>0</v>
      </c>
      <c r="S318" s="79">
        <f t="shared" si="46"/>
        <v>0</v>
      </c>
      <c r="T318" s="79">
        <f t="shared" si="47"/>
        <v>0</v>
      </c>
      <c r="U318" s="79">
        <f t="shared" si="48"/>
        <v>0</v>
      </c>
      <c r="V318" s="79">
        <f t="shared" si="49"/>
        <v>0</v>
      </c>
      <c r="W318" s="80">
        <f t="shared" si="52"/>
        <v>0</v>
      </c>
      <c r="X318" s="111" t="str">
        <f t="shared" si="54"/>
        <v>NÃO</v>
      </c>
      <c r="Y318" s="106">
        <f t="shared" si="53"/>
        <v>0</v>
      </c>
      <c r="Z318" s="107" t="s">
        <v>42</v>
      </c>
      <c r="AA318" s="107" t="s">
        <v>2421</v>
      </c>
      <c r="AB318" s="107">
        <v>2909703</v>
      </c>
      <c r="AC318" s="107"/>
      <c r="AD318" s="107"/>
    </row>
    <row r="319" spans="1:30" s="32" customFormat="1" ht="19.5" customHeight="1" x14ac:dyDescent="0.25">
      <c r="A319" s="31" t="str">
        <f>Controles!$B$2</f>
        <v>RS</v>
      </c>
      <c r="B319" s="31">
        <f>Controles!$C$2</f>
        <v>10</v>
      </c>
      <c r="C319" s="31" t="s">
        <v>5391</v>
      </c>
      <c r="D319" s="35"/>
      <c r="E319" s="35"/>
      <c r="F319" s="35"/>
      <c r="G319" s="35"/>
      <c r="H319" s="66"/>
      <c r="I319" s="66"/>
      <c r="J319" s="94">
        <f t="shared" si="50"/>
        <v>0</v>
      </c>
      <c r="K319" s="66"/>
      <c r="L319" s="66"/>
      <c r="M319" s="66"/>
      <c r="N319" s="94">
        <f t="shared" si="44"/>
        <v>0</v>
      </c>
      <c r="O319" s="66"/>
      <c r="P319" s="66"/>
      <c r="Q319" s="79">
        <f t="shared" si="51"/>
        <v>0</v>
      </c>
      <c r="R319" s="80">
        <f t="shared" si="45"/>
        <v>0</v>
      </c>
      <c r="S319" s="79">
        <f t="shared" si="46"/>
        <v>0</v>
      </c>
      <c r="T319" s="79">
        <f t="shared" si="47"/>
        <v>0</v>
      </c>
      <c r="U319" s="79">
        <f t="shared" si="48"/>
        <v>0</v>
      </c>
      <c r="V319" s="79">
        <f t="shared" si="49"/>
        <v>0</v>
      </c>
      <c r="W319" s="80">
        <f t="shared" si="52"/>
        <v>0</v>
      </c>
      <c r="X319" s="111" t="str">
        <f t="shared" si="54"/>
        <v>NÃO</v>
      </c>
      <c r="Y319" s="106">
        <f t="shared" si="53"/>
        <v>0</v>
      </c>
      <c r="Z319" s="107" t="s">
        <v>42</v>
      </c>
      <c r="AA319" s="107" t="s">
        <v>2437</v>
      </c>
      <c r="AB319" s="107">
        <v>2909802</v>
      </c>
      <c r="AC319" s="107"/>
      <c r="AD319" s="107"/>
    </row>
    <row r="320" spans="1:30" s="32" customFormat="1" ht="19.5" customHeight="1" x14ac:dyDescent="0.25">
      <c r="A320" s="31" t="str">
        <f>Controles!$B$2</f>
        <v>RS</v>
      </c>
      <c r="B320" s="31">
        <f>Controles!$C$2</f>
        <v>10</v>
      </c>
      <c r="C320" s="31" t="s">
        <v>5391</v>
      </c>
      <c r="D320" s="35"/>
      <c r="E320" s="35"/>
      <c r="F320" s="35"/>
      <c r="G320" s="35"/>
      <c r="H320" s="66"/>
      <c r="I320" s="66"/>
      <c r="J320" s="94">
        <f t="shared" si="50"/>
        <v>0</v>
      </c>
      <c r="K320" s="66"/>
      <c r="L320" s="66"/>
      <c r="M320" s="66"/>
      <c r="N320" s="94">
        <f t="shared" si="44"/>
        <v>0</v>
      </c>
      <c r="O320" s="66"/>
      <c r="P320" s="66"/>
      <c r="Q320" s="79">
        <f t="shared" si="51"/>
        <v>0</v>
      </c>
      <c r="R320" s="80">
        <f t="shared" si="45"/>
        <v>0</v>
      </c>
      <c r="S320" s="79">
        <f t="shared" si="46"/>
        <v>0</v>
      </c>
      <c r="T320" s="79">
        <f t="shared" si="47"/>
        <v>0</v>
      </c>
      <c r="U320" s="79">
        <f t="shared" si="48"/>
        <v>0</v>
      </c>
      <c r="V320" s="79">
        <f t="shared" si="49"/>
        <v>0</v>
      </c>
      <c r="W320" s="80">
        <f t="shared" si="52"/>
        <v>0</v>
      </c>
      <c r="X320" s="111" t="str">
        <f t="shared" si="54"/>
        <v>NÃO</v>
      </c>
      <c r="Y320" s="106">
        <f t="shared" si="53"/>
        <v>0</v>
      </c>
      <c r="Z320" s="107" t="s">
        <v>42</v>
      </c>
      <c r="AA320" s="107" t="s">
        <v>2453</v>
      </c>
      <c r="AB320" s="107">
        <v>2909901</v>
      </c>
      <c r="AC320" s="107"/>
      <c r="AD320" s="107"/>
    </row>
    <row r="321" spans="1:30" s="32" customFormat="1" ht="19.5" customHeight="1" x14ac:dyDescent="0.25">
      <c r="A321" s="31" t="str">
        <f>Controles!$B$2</f>
        <v>RS</v>
      </c>
      <c r="B321" s="31">
        <f>Controles!$C$2</f>
        <v>10</v>
      </c>
      <c r="C321" s="31" t="s">
        <v>5391</v>
      </c>
      <c r="D321" s="35"/>
      <c r="E321" s="35"/>
      <c r="F321" s="35"/>
      <c r="G321" s="35"/>
      <c r="H321" s="66"/>
      <c r="I321" s="66"/>
      <c r="J321" s="94">
        <f t="shared" si="50"/>
        <v>0</v>
      </c>
      <c r="K321" s="66"/>
      <c r="L321" s="66"/>
      <c r="M321" s="66"/>
      <c r="N321" s="94">
        <f t="shared" si="44"/>
        <v>0</v>
      </c>
      <c r="O321" s="66"/>
      <c r="P321" s="66"/>
      <c r="Q321" s="79">
        <f t="shared" si="51"/>
        <v>0</v>
      </c>
      <c r="R321" s="80">
        <f t="shared" si="45"/>
        <v>0</v>
      </c>
      <c r="S321" s="79">
        <f t="shared" si="46"/>
        <v>0</v>
      </c>
      <c r="T321" s="79">
        <f t="shared" si="47"/>
        <v>0</v>
      </c>
      <c r="U321" s="79">
        <f t="shared" si="48"/>
        <v>0</v>
      </c>
      <c r="V321" s="79">
        <f t="shared" si="49"/>
        <v>0</v>
      </c>
      <c r="W321" s="80">
        <f t="shared" si="52"/>
        <v>0</v>
      </c>
      <c r="X321" s="111" t="str">
        <f t="shared" si="54"/>
        <v>NÃO</v>
      </c>
      <c r="Y321" s="106">
        <f t="shared" si="53"/>
        <v>0</v>
      </c>
      <c r="Z321" s="107" t="s">
        <v>42</v>
      </c>
      <c r="AA321" s="107" t="s">
        <v>2467</v>
      </c>
      <c r="AB321" s="107">
        <v>2910008</v>
      </c>
      <c r="AC321" s="107"/>
      <c r="AD321" s="107"/>
    </row>
    <row r="322" spans="1:30" s="32" customFormat="1" ht="19.5" customHeight="1" x14ac:dyDescent="0.25">
      <c r="A322" s="31" t="str">
        <f>Controles!$B$2</f>
        <v>RS</v>
      </c>
      <c r="B322" s="31">
        <f>Controles!$C$2</f>
        <v>10</v>
      </c>
      <c r="C322" s="31" t="s">
        <v>5391</v>
      </c>
      <c r="D322" s="35"/>
      <c r="E322" s="35"/>
      <c r="F322" s="35"/>
      <c r="G322" s="35"/>
      <c r="H322" s="66"/>
      <c r="I322" s="66"/>
      <c r="J322" s="94">
        <f t="shared" si="50"/>
        <v>0</v>
      </c>
      <c r="K322" s="66"/>
      <c r="L322" s="66"/>
      <c r="M322" s="66"/>
      <c r="N322" s="94">
        <f t="shared" ref="N322:N385" si="55">L322+M322</f>
        <v>0</v>
      </c>
      <c r="O322" s="66"/>
      <c r="P322" s="66"/>
      <c r="Q322" s="79">
        <f t="shared" si="51"/>
        <v>0</v>
      </c>
      <c r="R322" s="80">
        <f t="shared" ref="R322:R385" si="56">IF(AND(N322&gt;0,H322+I322=0),"VERIFICAR",0)</f>
        <v>0</v>
      </c>
      <c r="S322" s="79">
        <f t="shared" ref="S322:S385" si="57">IF(AND(I322=0,(K322-N322)&lt;0),"ERRO",0)</f>
        <v>0</v>
      </c>
      <c r="T322" s="79">
        <f t="shared" ref="T322:T385" si="58">IF(AND(I322=0,O322&gt;N322),"ERRO",0)</f>
        <v>0</v>
      </c>
      <c r="U322" s="79">
        <f t="shared" ref="U322:U385" si="59">IF(O322&gt;0, IF(H322= 0, IF(I322=0, "ERRO",0),0),0)</f>
        <v>0</v>
      </c>
      <c r="V322" s="79">
        <f t="shared" ref="V322:V385" si="60">IF(P322&gt;0, IF(H322= 0, IF(I322=0, "ERRO",0),0),0)</f>
        <v>0</v>
      </c>
      <c r="W322" s="80">
        <f t="shared" si="52"/>
        <v>0</v>
      </c>
      <c r="X322" s="111" t="str">
        <f t="shared" si="54"/>
        <v>NÃO</v>
      </c>
      <c r="Y322" s="106">
        <f t="shared" si="53"/>
        <v>0</v>
      </c>
      <c r="Z322" s="107" t="s">
        <v>42</v>
      </c>
      <c r="AA322" s="107" t="s">
        <v>2482</v>
      </c>
      <c r="AB322" s="107">
        <v>2910057</v>
      </c>
      <c r="AC322" s="107"/>
      <c r="AD322" s="107"/>
    </row>
    <row r="323" spans="1:30" s="32" customFormat="1" ht="19.5" customHeight="1" x14ac:dyDescent="0.25">
      <c r="A323" s="31" t="str">
        <f>Controles!$B$2</f>
        <v>RS</v>
      </c>
      <c r="B323" s="31">
        <f>Controles!$C$2</f>
        <v>10</v>
      </c>
      <c r="C323" s="31" t="s">
        <v>5391</v>
      </c>
      <c r="D323" s="35"/>
      <c r="E323" s="35"/>
      <c r="F323" s="35"/>
      <c r="G323" s="35"/>
      <c r="H323" s="66"/>
      <c r="I323" s="66"/>
      <c r="J323" s="94">
        <f t="shared" ref="J323:J386" si="61">SUM(H323:I323)</f>
        <v>0</v>
      </c>
      <c r="K323" s="66"/>
      <c r="L323" s="66"/>
      <c r="M323" s="66"/>
      <c r="N323" s="94">
        <f t="shared" si="55"/>
        <v>0</v>
      </c>
      <c r="O323" s="66"/>
      <c r="P323" s="66"/>
      <c r="Q323" s="79">
        <f t="shared" ref="Q323:Q386" si="62">IF(H323&gt;N323,"ERRO",0)</f>
        <v>0</v>
      </c>
      <c r="R323" s="80">
        <f t="shared" si="56"/>
        <v>0</v>
      </c>
      <c r="S323" s="79">
        <f t="shared" si="57"/>
        <v>0</v>
      </c>
      <c r="T323" s="79">
        <f t="shared" si="58"/>
        <v>0</v>
      </c>
      <c r="U323" s="79">
        <f t="shared" si="59"/>
        <v>0</v>
      </c>
      <c r="V323" s="79">
        <f t="shared" si="60"/>
        <v>0</v>
      </c>
      <c r="W323" s="80">
        <f t="shared" ref="W323:W386" si="63">IF(O323+P323&gt;K323,"VERIFICAR",0)</f>
        <v>0</v>
      </c>
      <c r="X323" s="111" t="str">
        <f t="shared" si="54"/>
        <v>NÃO</v>
      </c>
      <c r="Y323" s="106">
        <f t="shared" ref="Y323:Y386" si="64">IF(X323="NÃO",0,1)</f>
        <v>0</v>
      </c>
      <c r="Z323" s="107" t="s">
        <v>42</v>
      </c>
      <c r="AA323" s="107" t="s">
        <v>2498</v>
      </c>
      <c r="AB323" s="107">
        <v>2910107</v>
      </c>
      <c r="AC323" s="107"/>
      <c r="AD323" s="107"/>
    </row>
    <row r="324" spans="1:30" s="32" customFormat="1" ht="19.5" customHeight="1" x14ac:dyDescent="0.25">
      <c r="A324" s="31" t="str">
        <f>Controles!$B$2</f>
        <v>RS</v>
      </c>
      <c r="B324" s="31">
        <f>Controles!$C$2</f>
        <v>10</v>
      </c>
      <c r="C324" s="31" t="s">
        <v>5391</v>
      </c>
      <c r="D324" s="35"/>
      <c r="E324" s="35"/>
      <c r="F324" s="35"/>
      <c r="G324" s="35"/>
      <c r="H324" s="66"/>
      <c r="I324" s="66"/>
      <c r="J324" s="94">
        <f t="shared" si="61"/>
        <v>0</v>
      </c>
      <c r="K324" s="66"/>
      <c r="L324" s="66"/>
      <c r="M324" s="66"/>
      <c r="N324" s="94">
        <f t="shared" si="55"/>
        <v>0</v>
      </c>
      <c r="O324" s="66"/>
      <c r="P324" s="66"/>
      <c r="Q324" s="79">
        <f t="shared" si="62"/>
        <v>0</v>
      </c>
      <c r="R324" s="80">
        <f t="shared" si="56"/>
        <v>0</v>
      </c>
      <c r="S324" s="79">
        <f t="shared" si="57"/>
        <v>0</v>
      </c>
      <c r="T324" s="79">
        <f t="shared" si="58"/>
        <v>0</v>
      </c>
      <c r="U324" s="79">
        <f t="shared" si="59"/>
        <v>0</v>
      </c>
      <c r="V324" s="79">
        <f t="shared" si="60"/>
        <v>0</v>
      </c>
      <c r="W324" s="80">
        <f t="shared" si="63"/>
        <v>0</v>
      </c>
      <c r="X324" s="111" t="str">
        <f t="shared" si="54"/>
        <v>NÃO</v>
      </c>
      <c r="Y324" s="106">
        <f t="shared" si="64"/>
        <v>0</v>
      </c>
      <c r="Z324" s="107" t="s">
        <v>42</v>
      </c>
      <c r="AA324" s="107" t="s">
        <v>2512</v>
      </c>
      <c r="AB324" s="107">
        <v>2910206</v>
      </c>
      <c r="AC324" s="107"/>
      <c r="AD324" s="107"/>
    </row>
    <row r="325" spans="1:30" s="32" customFormat="1" ht="19.5" customHeight="1" x14ac:dyDescent="0.25">
      <c r="A325" s="31" t="str">
        <f>Controles!$B$2</f>
        <v>RS</v>
      </c>
      <c r="B325" s="31">
        <f>Controles!$C$2</f>
        <v>10</v>
      </c>
      <c r="C325" s="31" t="s">
        <v>5391</v>
      </c>
      <c r="D325" s="35"/>
      <c r="E325" s="35"/>
      <c r="F325" s="35"/>
      <c r="G325" s="35"/>
      <c r="H325" s="66"/>
      <c r="I325" s="66"/>
      <c r="J325" s="94">
        <f t="shared" si="61"/>
        <v>0</v>
      </c>
      <c r="K325" s="66"/>
      <c r="L325" s="66"/>
      <c r="M325" s="66"/>
      <c r="N325" s="94">
        <f t="shared" si="55"/>
        <v>0</v>
      </c>
      <c r="O325" s="66"/>
      <c r="P325" s="66"/>
      <c r="Q325" s="79">
        <f t="shared" si="62"/>
        <v>0</v>
      </c>
      <c r="R325" s="80">
        <f t="shared" si="56"/>
        <v>0</v>
      </c>
      <c r="S325" s="79">
        <f t="shared" si="57"/>
        <v>0</v>
      </c>
      <c r="T325" s="79">
        <f t="shared" si="58"/>
        <v>0</v>
      </c>
      <c r="U325" s="79">
        <f t="shared" si="59"/>
        <v>0</v>
      </c>
      <c r="V325" s="79">
        <f t="shared" si="60"/>
        <v>0</v>
      </c>
      <c r="W325" s="80">
        <f t="shared" si="63"/>
        <v>0</v>
      </c>
      <c r="X325" s="111" t="str">
        <f t="shared" si="54"/>
        <v>NÃO</v>
      </c>
      <c r="Y325" s="106">
        <f t="shared" si="64"/>
        <v>0</v>
      </c>
      <c r="Z325" s="107" t="s">
        <v>42</v>
      </c>
      <c r="AA325" s="107" t="s">
        <v>2528</v>
      </c>
      <c r="AB325" s="107">
        <v>2910305</v>
      </c>
      <c r="AC325" s="107"/>
      <c r="AD325" s="107"/>
    </row>
    <row r="326" spans="1:30" s="32" customFormat="1" ht="19.5" customHeight="1" x14ac:dyDescent="0.25">
      <c r="A326" s="31" t="str">
        <f>Controles!$B$2</f>
        <v>RS</v>
      </c>
      <c r="B326" s="31">
        <f>Controles!$C$2</f>
        <v>10</v>
      </c>
      <c r="C326" s="31" t="s">
        <v>5391</v>
      </c>
      <c r="D326" s="35"/>
      <c r="E326" s="35"/>
      <c r="F326" s="35"/>
      <c r="G326" s="35"/>
      <c r="H326" s="66"/>
      <c r="I326" s="66"/>
      <c r="J326" s="94">
        <f t="shared" si="61"/>
        <v>0</v>
      </c>
      <c r="K326" s="66"/>
      <c r="L326" s="66"/>
      <c r="M326" s="66"/>
      <c r="N326" s="94">
        <f t="shared" si="55"/>
        <v>0</v>
      </c>
      <c r="O326" s="66"/>
      <c r="P326" s="66"/>
      <c r="Q326" s="79">
        <f t="shared" si="62"/>
        <v>0</v>
      </c>
      <c r="R326" s="80">
        <f t="shared" si="56"/>
        <v>0</v>
      </c>
      <c r="S326" s="79">
        <f t="shared" si="57"/>
        <v>0</v>
      </c>
      <c r="T326" s="79">
        <f t="shared" si="58"/>
        <v>0</v>
      </c>
      <c r="U326" s="79">
        <f t="shared" si="59"/>
        <v>0</v>
      </c>
      <c r="V326" s="79">
        <f t="shared" si="60"/>
        <v>0</v>
      </c>
      <c r="W326" s="80">
        <f t="shared" si="63"/>
        <v>0</v>
      </c>
      <c r="X326" s="111" t="str">
        <f t="shared" ref="X326:X389" si="65">IF(AND(Q326=0,S326=0,T326=0,U326=0,V326=0), "NÃO", "SIM")</f>
        <v>NÃO</v>
      </c>
      <c r="Y326" s="106">
        <f t="shared" si="64"/>
        <v>0</v>
      </c>
      <c r="Z326" s="107" t="s">
        <v>42</v>
      </c>
      <c r="AA326" s="107" t="s">
        <v>2543</v>
      </c>
      <c r="AB326" s="107">
        <v>2910404</v>
      </c>
      <c r="AC326" s="107"/>
      <c r="AD326" s="107"/>
    </row>
    <row r="327" spans="1:30" s="32" customFormat="1" ht="19.5" customHeight="1" x14ac:dyDescent="0.25">
      <c r="A327" s="31" t="str">
        <f>Controles!$B$2</f>
        <v>RS</v>
      </c>
      <c r="B327" s="31">
        <f>Controles!$C$2</f>
        <v>10</v>
      </c>
      <c r="C327" s="31" t="s">
        <v>5391</v>
      </c>
      <c r="D327" s="35"/>
      <c r="E327" s="35"/>
      <c r="F327" s="35"/>
      <c r="G327" s="35"/>
      <c r="H327" s="66"/>
      <c r="I327" s="66"/>
      <c r="J327" s="94">
        <f t="shared" si="61"/>
        <v>0</v>
      </c>
      <c r="K327" s="66"/>
      <c r="L327" s="66"/>
      <c r="M327" s="66"/>
      <c r="N327" s="94">
        <f t="shared" si="55"/>
        <v>0</v>
      </c>
      <c r="O327" s="66"/>
      <c r="P327" s="66"/>
      <c r="Q327" s="79">
        <f t="shared" si="62"/>
        <v>0</v>
      </c>
      <c r="R327" s="80">
        <f t="shared" si="56"/>
        <v>0</v>
      </c>
      <c r="S327" s="79">
        <f t="shared" si="57"/>
        <v>0</v>
      </c>
      <c r="T327" s="79">
        <f t="shared" si="58"/>
        <v>0</v>
      </c>
      <c r="U327" s="79">
        <f t="shared" si="59"/>
        <v>0</v>
      </c>
      <c r="V327" s="79">
        <f t="shared" si="60"/>
        <v>0</v>
      </c>
      <c r="W327" s="80">
        <f t="shared" si="63"/>
        <v>0</v>
      </c>
      <c r="X327" s="111" t="str">
        <f t="shared" si="65"/>
        <v>NÃO</v>
      </c>
      <c r="Y327" s="106">
        <f t="shared" si="64"/>
        <v>0</v>
      </c>
      <c r="Z327" s="107" t="s">
        <v>42</v>
      </c>
      <c r="AA327" s="107" t="s">
        <v>1950</v>
      </c>
      <c r="AB327" s="107">
        <v>2910503</v>
      </c>
      <c r="AC327" s="107"/>
      <c r="AD327" s="107"/>
    </row>
    <row r="328" spans="1:30" s="32" customFormat="1" ht="19.5" customHeight="1" x14ac:dyDescent="0.25">
      <c r="A328" s="31" t="str">
        <f>Controles!$B$2</f>
        <v>RS</v>
      </c>
      <c r="B328" s="31">
        <f>Controles!$C$2</f>
        <v>10</v>
      </c>
      <c r="C328" s="31" t="s">
        <v>5391</v>
      </c>
      <c r="D328" s="35"/>
      <c r="E328" s="35"/>
      <c r="F328" s="35"/>
      <c r="G328" s="35"/>
      <c r="H328" s="66"/>
      <c r="I328" s="66"/>
      <c r="J328" s="94">
        <f t="shared" si="61"/>
        <v>0</v>
      </c>
      <c r="K328" s="66"/>
      <c r="L328" s="66"/>
      <c r="M328" s="66"/>
      <c r="N328" s="94">
        <f t="shared" si="55"/>
        <v>0</v>
      </c>
      <c r="O328" s="66"/>
      <c r="P328" s="66"/>
      <c r="Q328" s="79">
        <f t="shared" si="62"/>
        <v>0</v>
      </c>
      <c r="R328" s="80">
        <f t="shared" si="56"/>
        <v>0</v>
      </c>
      <c r="S328" s="79">
        <f t="shared" si="57"/>
        <v>0</v>
      </c>
      <c r="T328" s="79">
        <f t="shared" si="58"/>
        <v>0</v>
      </c>
      <c r="U328" s="79">
        <f t="shared" si="59"/>
        <v>0</v>
      </c>
      <c r="V328" s="79">
        <f t="shared" si="60"/>
        <v>0</v>
      </c>
      <c r="W328" s="80">
        <f t="shared" si="63"/>
        <v>0</v>
      </c>
      <c r="X328" s="111" t="str">
        <f t="shared" si="65"/>
        <v>NÃO</v>
      </c>
      <c r="Y328" s="106">
        <f t="shared" si="64"/>
        <v>0</v>
      </c>
      <c r="Z328" s="107" t="s">
        <v>42</v>
      </c>
      <c r="AA328" s="107" t="s">
        <v>2573</v>
      </c>
      <c r="AB328" s="107">
        <v>2900504</v>
      </c>
      <c r="AC328" s="107"/>
      <c r="AD328" s="107"/>
    </row>
    <row r="329" spans="1:30" s="32" customFormat="1" ht="19.5" customHeight="1" x14ac:dyDescent="0.25">
      <c r="A329" s="31" t="str">
        <f>Controles!$B$2</f>
        <v>RS</v>
      </c>
      <c r="B329" s="31">
        <f>Controles!$C$2</f>
        <v>10</v>
      </c>
      <c r="C329" s="31" t="s">
        <v>5391</v>
      </c>
      <c r="D329" s="35"/>
      <c r="E329" s="35"/>
      <c r="F329" s="35"/>
      <c r="G329" s="35"/>
      <c r="H329" s="66"/>
      <c r="I329" s="66"/>
      <c r="J329" s="94">
        <f t="shared" si="61"/>
        <v>0</v>
      </c>
      <c r="K329" s="66"/>
      <c r="L329" s="66"/>
      <c r="M329" s="66"/>
      <c r="N329" s="94">
        <f t="shared" si="55"/>
        <v>0</v>
      </c>
      <c r="O329" s="66"/>
      <c r="P329" s="66"/>
      <c r="Q329" s="79">
        <f t="shared" si="62"/>
        <v>0</v>
      </c>
      <c r="R329" s="80">
        <f t="shared" si="56"/>
        <v>0</v>
      </c>
      <c r="S329" s="79">
        <f t="shared" si="57"/>
        <v>0</v>
      </c>
      <c r="T329" s="79">
        <f t="shared" si="58"/>
        <v>0</v>
      </c>
      <c r="U329" s="79">
        <f t="shared" si="59"/>
        <v>0</v>
      </c>
      <c r="V329" s="79">
        <f t="shared" si="60"/>
        <v>0</v>
      </c>
      <c r="W329" s="80">
        <f t="shared" si="63"/>
        <v>0</v>
      </c>
      <c r="X329" s="111" t="str">
        <f t="shared" si="65"/>
        <v>NÃO</v>
      </c>
      <c r="Y329" s="106">
        <f t="shared" si="64"/>
        <v>0</v>
      </c>
      <c r="Z329" s="107" t="s">
        <v>42</v>
      </c>
      <c r="AA329" s="107" t="s">
        <v>2588</v>
      </c>
      <c r="AB329" s="107">
        <v>2910602</v>
      </c>
      <c r="AC329" s="107"/>
      <c r="AD329" s="107"/>
    </row>
    <row r="330" spans="1:30" s="32" customFormat="1" ht="19.5" customHeight="1" x14ac:dyDescent="0.25">
      <c r="A330" s="31" t="str">
        <f>Controles!$B$2</f>
        <v>RS</v>
      </c>
      <c r="B330" s="31">
        <f>Controles!$C$2</f>
        <v>10</v>
      </c>
      <c r="C330" s="31" t="s">
        <v>5391</v>
      </c>
      <c r="D330" s="35"/>
      <c r="E330" s="35"/>
      <c r="F330" s="35"/>
      <c r="G330" s="35"/>
      <c r="H330" s="66"/>
      <c r="I330" s="66"/>
      <c r="J330" s="94">
        <f t="shared" si="61"/>
        <v>0</v>
      </c>
      <c r="K330" s="66"/>
      <c r="L330" s="66"/>
      <c r="M330" s="66"/>
      <c r="N330" s="94">
        <f t="shared" si="55"/>
        <v>0</v>
      </c>
      <c r="O330" s="66"/>
      <c r="P330" s="66"/>
      <c r="Q330" s="79">
        <f t="shared" si="62"/>
        <v>0</v>
      </c>
      <c r="R330" s="80">
        <f t="shared" si="56"/>
        <v>0</v>
      </c>
      <c r="S330" s="79">
        <f t="shared" si="57"/>
        <v>0</v>
      </c>
      <c r="T330" s="79">
        <f t="shared" si="58"/>
        <v>0</v>
      </c>
      <c r="U330" s="79">
        <f t="shared" si="59"/>
        <v>0</v>
      </c>
      <c r="V330" s="79">
        <f t="shared" si="60"/>
        <v>0</v>
      </c>
      <c r="W330" s="80">
        <f t="shared" si="63"/>
        <v>0</v>
      </c>
      <c r="X330" s="111" t="str">
        <f t="shared" si="65"/>
        <v>NÃO</v>
      </c>
      <c r="Y330" s="106">
        <f t="shared" si="64"/>
        <v>0</v>
      </c>
      <c r="Z330" s="107" t="s">
        <v>42</v>
      </c>
      <c r="AA330" s="107" t="s">
        <v>2604</v>
      </c>
      <c r="AB330" s="107">
        <v>2910701</v>
      </c>
      <c r="AC330" s="107"/>
      <c r="AD330" s="107"/>
    </row>
    <row r="331" spans="1:30" s="32" customFormat="1" ht="19.5" customHeight="1" x14ac:dyDescent="0.25">
      <c r="A331" s="31" t="str">
        <f>Controles!$B$2</f>
        <v>RS</v>
      </c>
      <c r="B331" s="31">
        <f>Controles!$C$2</f>
        <v>10</v>
      </c>
      <c r="C331" s="31" t="s">
        <v>5391</v>
      </c>
      <c r="D331" s="35"/>
      <c r="E331" s="35"/>
      <c r="F331" s="35"/>
      <c r="G331" s="35"/>
      <c r="H331" s="66"/>
      <c r="I331" s="66"/>
      <c r="J331" s="94">
        <f t="shared" si="61"/>
        <v>0</v>
      </c>
      <c r="K331" s="66"/>
      <c r="L331" s="66"/>
      <c r="M331" s="66"/>
      <c r="N331" s="94">
        <f t="shared" si="55"/>
        <v>0</v>
      </c>
      <c r="O331" s="66"/>
      <c r="P331" s="66"/>
      <c r="Q331" s="79">
        <f t="shared" si="62"/>
        <v>0</v>
      </c>
      <c r="R331" s="80">
        <f t="shared" si="56"/>
        <v>0</v>
      </c>
      <c r="S331" s="79">
        <f t="shared" si="57"/>
        <v>0</v>
      </c>
      <c r="T331" s="79">
        <f t="shared" si="58"/>
        <v>0</v>
      </c>
      <c r="U331" s="79">
        <f t="shared" si="59"/>
        <v>0</v>
      </c>
      <c r="V331" s="79">
        <f t="shared" si="60"/>
        <v>0</v>
      </c>
      <c r="W331" s="80">
        <f t="shared" si="63"/>
        <v>0</v>
      </c>
      <c r="X331" s="111" t="str">
        <f t="shared" si="65"/>
        <v>NÃO</v>
      </c>
      <c r="Y331" s="106">
        <f t="shared" si="64"/>
        <v>0</v>
      </c>
      <c r="Z331" s="107" t="s">
        <v>42</v>
      </c>
      <c r="AA331" s="107" t="s">
        <v>2619</v>
      </c>
      <c r="AB331" s="107">
        <v>2910727</v>
      </c>
      <c r="AC331" s="107"/>
      <c r="AD331" s="107"/>
    </row>
    <row r="332" spans="1:30" s="32" customFormat="1" ht="19.5" customHeight="1" x14ac:dyDescent="0.25">
      <c r="A332" s="31" t="str">
        <f>Controles!$B$2</f>
        <v>RS</v>
      </c>
      <c r="B332" s="31">
        <f>Controles!$C$2</f>
        <v>10</v>
      </c>
      <c r="C332" s="31" t="s">
        <v>5391</v>
      </c>
      <c r="D332" s="35"/>
      <c r="E332" s="35"/>
      <c r="F332" s="35"/>
      <c r="G332" s="35"/>
      <c r="H332" s="66"/>
      <c r="I332" s="66"/>
      <c r="J332" s="94">
        <f t="shared" si="61"/>
        <v>0</v>
      </c>
      <c r="K332" s="66"/>
      <c r="L332" s="66"/>
      <c r="M332" s="66"/>
      <c r="N332" s="94">
        <f t="shared" si="55"/>
        <v>0</v>
      </c>
      <c r="O332" s="66"/>
      <c r="P332" s="66"/>
      <c r="Q332" s="79">
        <f t="shared" si="62"/>
        <v>0</v>
      </c>
      <c r="R332" s="80">
        <f t="shared" si="56"/>
        <v>0</v>
      </c>
      <c r="S332" s="79">
        <f t="shared" si="57"/>
        <v>0</v>
      </c>
      <c r="T332" s="79">
        <f t="shared" si="58"/>
        <v>0</v>
      </c>
      <c r="U332" s="79">
        <f t="shared" si="59"/>
        <v>0</v>
      </c>
      <c r="V332" s="79">
        <f t="shared" si="60"/>
        <v>0</v>
      </c>
      <c r="W332" s="80">
        <f t="shared" si="63"/>
        <v>0</v>
      </c>
      <c r="X332" s="111" t="str">
        <f t="shared" si="65"/>
        <v>NÃO</v>
      </c>
      <c r="Y332" s="106">
        <f t="shared" si="64"/>
        <v>0</v>
      </c>
      <c r="Z332" s="107" t="s">
        <v>42</v>
      </c>
      <c r="AA332" s="107" t="s">
        <v>1273</v>
      </c>
      <c r="AB332" s="107">
        <v>2910750</v>
      </c>
      <c r="AC332" s="107"/>
      <c r="AD332" s="107"/>
    </row>
    <row r="333" spans="1:30" s="32" customFormat="1" ht="19.5" customHeight="1" x14ac:dyDescent="0.25">
      <c r="A333" s="31" t="str">
        <f>Controles!$B$2</f>
        <v>RS</v>
      </c>
      <c r="B333" s="31">
        <f>Controles!$C$2</f>
        <v>10</v>
      </c>
      <c r="C333" s="31" t="s">
        <v>5391</v>
      </c>
      <c r="D333" s="35"/>
      <c r="E333" s="35"/>
      <c r="F333" s="35"/>
      <c r="G333" s="35"/>
      <c r="H333" s="66"/>
      <c r="I333" s="66"/>
      <c r="J333" s="94">
        <f t="shared" si="61"/>
        <v>0</v>
      </c>
      <c r="K333" s="66"/>
      <c r="L333" s="66"/>
      <c r="M333" s="66"/>
      <c r="N333" s="94">
        <f t="shared" si="55"/>
        <v>0</v>
      </c>
      <c r="O333" s="66"/>
      <c r="P333" s="66"/>
      <c r="Q333" s="79">
        <f t="shared" si="62"/>
        <v>0</v>
      </c>
      <c r="R333" s="80">
        <f t="shared" si="56"/>
        <v>0</v>
      </c>
      <c r="S333" s="79">
        <f t="shared" si="57"/>
        <v>0</v>
      </c>
      <c r="T333" s="79">
        <f t="shared" si="58"/>
        <v>0</v>
      </c>
      <c r="U333" s="79">
        <f t="shared" si="59"/>
        <v>0</v>
      </c>
      <c r="V333" s="79">
        <f t="shared" si="60"/>
        <v>0</v>
      </c>
      <c r="W333" s="80">
        <f t="shared" si="63"/>
        <v>0</v>
      </c>
      <c r="X333" s="111" t="str">
        <f t="shared" si="65"/>
        <v>NÃO</v>
      </c>
      <c r="Y333" s="106">
        <f t="shared" si="64"/>
        <v>0</v>
      </c>
      <c r="Z333" s="107" t="s">
        <v>42</v>
      </c>
      <c r="AA333" s="107" t="s">
        <v>2646</v>
      </c>
      <c r="AB333" s="107">
        <v>2910776</v>
      </c>
      <c r="AC333" s="107"/>
      <c r="AD333" s="107"/>
    </row>
    <row r="334" spans="1:30" s="32" customFormat="1" ht="19.5" customHeight="1" x14ac:dyDescent="0.25">
      <c r="A334" s="31" t="str">
        <f>Controles!$B$2</f>
        <v>RS</v>
      </c>
      <c r="B334" s="31">
        <f>Controles!$C$2</f>
        <v>10</v>
      </c>
      <c r="C334" s="31" t="s">
        <v>5391</v>
      </c>
      <c r="D334" s="35"/>
      <c r="E334" s="35"/>
      <c r="F334" s="35"/>
      <c r="G334" s="35"/>
      <c r="H334" s="66"/>
      <c r="I334" s="66"/>
      <c r="J334" s="94">
        <f t="shared" si="61"/>
        <v>0</v>
      </c>
      <c r="K334" s="66"/>
      <c r="L334" s="66"/>
      <c r="M334" s="66"/>
      <c r="N334" s="94">
        <f t="shared" si="55"/>
        <v>0</v>
      </c>
      <c r="O334" s="66"/>
      <c r="P334" s="66"/>
      <c r="Q334" s="79">
        <f t="shared" si="62"/>
        <v>0</v>
      </c>
      <c r="R334" s="80">
        <f t="shared" si="56"/>
        <v>0</v>
      </c>
      <c r="S334" s="79">
        <f t="shared" si="57"/>
        <v>0</v>
      </c>
      <c r="T334" s="79">
        <f t="shared" si="58"/>
        <v>0</v>
      </c>
      <c r="U334" s="79">
        <f t="shared" si="59"/>
        <v>0</v>
      </c>
      <c r="V334" s="79">
        <f t="shared" si="60"/>
        <v>0</v>
      </c>
      <c r="W334" s="80">
        <f t="shared" si="63"/>
        <v>0</v>
      </c>
      <c r="X334" s="111" t="str">
        <f t="shared" si="65"/>
        <v>NÃO</v>
      </c>
      <c r="Y334" s="106">
        <f t="shared" si="64"/>
        <v>0</v>
      </c>
      <c r="Z334" s="107" t="s">
        <v>42</v>
      </c>
      <c r="AA334" s="107" t="s">
        <v>2659</v>
      </c>
      <c r="AB334" s="107">
        <v>2910800</v>
      </c>
      <c r="AC334" s="107"/>
      <c r="AD334" s="107"/>
    </row>
    <row r="335" spans="1:30" s="32" customFormat="1" ht="19.5" customHeight="1" x14ac:dyDescent="0.25">
      <c r="A335" s="31" t="str">
        <f>Controles!$B$2</f>
        <v>RS</v>
      </c>
      <c r="B335" s="31">
        <f>Controles!$C$2</f>
        <v>10</v>
      </c>
      <c r="C335" s="31" t="s">
        <v>5391</v>
      </c>
      <c r="D335" s="35"/>
      <c r="E335" s="35"/>
      <c r="F335" s="35"/>
      <c r="G335" s="35"/>
      <c r="H335" s="66"/>
      <c r="I335" s="66"/>
      <c r="J335" s="94">
        <f t="shared" si="61"/>
        <v>0</v>
      </c>
      <c r="K335" s="66"/>
      <c r="L335" s="66"/>
      <c r="M335" s="66"/>
      <c r="N335" s="94">
        <f t="shared" si="55"/>
        <v>0</v>
      </c>
      <c r="O335" s="66"/>
      <c r="P335" s="66"/>
      <c r="Q335" s="79">
        <f t="shared" si="62"/>
        <v>0</v>
      </c>
      <c r="R335" s="80">
        <f t="shared" si="56"/>
        <v>0</v>
      </c>
      <c r="S335" s="79">
        <f t="shared" si="57"/>
        <v>0</v>
      </c>
      <c r="T335" s="79">
        <f t="shared" si="58"/>
        <v>0</v>
      </c>
      <c r="U335" s="79">
        <f t="shared" si="59"/>
        <v>0</v>
      </c>
      <c r="V335" s="79">
        <f t="shared" si="60"/>
        <v>0</v>
      </c>
      <c r="W335" s="80">
        <f t="shared" si="63"/>
        <v>0</v>
      </c>
      <c r="X335" s="111" t="str">
        <f t="shared" si="65"/>
        <v>NÃO</v>
      </c>
      <c r="Y335" s="106">
        <f t="shared" si="64"/>
        <v>0</v>
      </c>
      <c r="Z335" s="107" t="s">
        <v>42</v>
      </c>
      <c r="AA335" s="107" t="s">
        <v>1316</v>
      </c>
      <c r="AB335" s="107">
        <v>2910859</v>
      </c>
      <c r="AC335" s="107"/>
      <c r="AD335" s="107"/>
    </row>
    <row r="336" spans="1:30" s="32" customFormat="1" ht="19.5" customHeight="1" x14ac:dyDescent="0.25">
      <c r="A336" s="31" t="str">
        <f>Controles!$B$2</f>
        <v>RS</v>
      </c>
      <c r="B336" s="31">
        <f>Controles!$C$2</f>
        <v>10</v>
      </c>
      <c r="C336" s="31" t="s">
        <v>5391</v>
      </c>
      <c r="D336" s="35"/>
      <c r="E336" s="35"/>
      <c r="F336" s="35"/>
      <c r="G336" s="35"/>
      <c r="H336" s="66"/>
      <c r="I336" s="66"/>
      <c r="J336" s="94">
        <f t="shared" si="61"/>
        <v>0</v>
      </c>
      <c r="K336" s="66"/>
      <c r="L336" s="66"/>
      <c r="M336" s="66"/>
      <c r="N336" s="94">
        <f t="shared" si="55"/>
        <v>0</v>
      </c>
      <c r="O336" s="66"/>
      <c r="P336" s="66"/>
      <c r="Q336" s="79">
        <f t="shared" si="62"/>
        <v>0</v>
      </c>
      <c r="R336" s="80">
        <f t="shared" si="56"/>
        <v>0</v>
      </c>
      <c r="S336" s="79">
        <f t="shared" si="57"/>
        <v>0</v>
      </c>
      <c r="T336" s="79">
        <f t="shared" si="58"/>
        <v>0</v>
      </c>
      <c r="U336" s="79">
        <f t="shared" si="59"/>
        <v>0</v>
      </c>
      <c r="V336" s="79">
        <f t="shared" si="60"/>
        <v>0</v>
      </c>
      <c r="W336" s="80">
        <f t="shared" si="63"/>
        <v>0</v>
      </c>
      <c r="X336" s="111" t="str">
        <f t="shared" si="65"/>
        <v>NÃO</v>
      </c>
      <c r="Y336" s="106">
        <f t="shared" si="64"/>
        <v>0</v>
      </c>
      <c r="Z336" s="107" t="s">
        <v>42</v>
      </c>
      <c r="AA336" s="107" t="s">
        <v>2688</v>
      </c>
      <c r="AB336" s="107">
        <v>2910909</v>
      </c>
      <c r="AC336" s="107"/>
      <c r="AD336" s="107"/>
    </row>
    <row r="337" spans="1:30" s="32" customFormat="1" ht="19.5" customHeight="1" x14ac:dyDescent="0.25">
      <c r="A337" s="31" t="str">
        <f>Controles!$B$2</f>
        <v>RS</v>
      </c>
      <c r="B337" s="31">
        <f>Controles!$C$2</f>
        <v>10</v>
      </c>
      <c r="C337" s="31" t="s">
        <v>5391</v>
      </c>
      <c r="D337" s="35"/>
      <c r="E337" s="35"/>
      <c r="F337" s="35"/>
      <c r="G337" s="35"/>
      <c r="H337" s="66"/>
      <c r="I337" s="66"/>
      <c r="J337" s="94">
        <f t="shared" si="61"/>
        <v>0</v>
      </c>
      <c r="K337" s="66"/>
      <c r="L337" s="66"/>
      <c r="M337" s="66"/>
      <c r="N337" s="94">
        <f t="shared" si="55"/>
        <v>0</v>
      </c>
      <c r="O337" s="66"/>
      <c r="P337" s="66"/>
      <c r="Q337" s="79">
        <f t="shared" si="62"/>
        <v>0</v>
      </c>
      <c r="R337" s="80">
        <f t="shared" si="56"/>
        <v>0</v>
      </c>
      <c r="S337" s="79">
        <f t="shared" si="57"/>
        <v>0</v>
      </c>
      <c r="T337" s="79">
        <f t="shared" si="58"/>
        <v>0</v>
      </c>
      <c r="U337" s="79">
        <f t="shared" si="59"/>
        <v>0</v>
      </c>
      <c r="V337" s="79">
        <f t="shared" si="60"/>
        <v>0</v>
      </c>
      <c r="W337" s="80">
        <f t="shared" si="63"/>
        <v>0</v>
      </c>
      <c r="X337" s="111" t="str">
        <f t="shared" si="65"/>
        <v>NÃO</v>
      </c>
      <c r="Y337" s="106">
        <f t="shared" si="64"/>
        <v>0</v>
      </c>
      <c r="Z337" s="107" t="s">
        <v>42</v>
      </c>
      <c r="AA337" s="107" t="s">
        <v>2704</v>
      </c>
      <c r="AB337" s="107">
        <v>2911006</v>
      </c>
      <c r="AC337" s="107"/>
      <c r="AD337" s="107"/>
    </row>
    <row r="338" spans="1:30" s="32" customFormat="1" ht="19.5" customHeight="1" x14ac:dyDescent="0.25">
      <c r="A338" s="31" t="str">
        <f>Controles!$B$2</f>
        <v>RS</v>
      </c>
      <c r="B338" s="31">
        <f>Controles!$C$2</f>
        <v>10</v>
      </c>
      <c r="C338" s="31" t="s">
        <v>5391</v>
      </c>
      <c r="D338" s="35"/>
      <c r="E338" s="35"/>
      <c r="F338" s="35"/>
      <c r="G338" s="35"/>
      <c r="H338" s="66"/>
      <c r="I338" s="66"/>
      <c r="J338" s="94">
        <f t="shared" si="61"/>
        <v>0</v>
      </c>
      <c r="K338" s="66"/>
      <c r="L338" s="66"/>
      <c r="M338" s="66"/>
      <c r="N338" s="94">
        <f t="shared" si="55"/>
        <v>0</v>
      </c>
      <c r="O338" s="66"/>
      <c r="P338" s="66"/>
      <c r="Q338" s="79">
        <f t="shared" si="62"/>
        <v>0</v>
      </c>
      <c r="R338" s="80">
        <f t="shared" si="56"/>
        <v>0</v>
      </c>
      <c r="S338" s="79">
        <f t="shared" si="57"/>
        <v>0</v>
      </c>
      <c r="T338" s="79">
        <f t="shared" si="58"/>
        <v>0</v>
      </c>
      <c r="U338" s="79">
        <f t="shared" si="59"/>
        <v>0</v>
      </c>
      <c r="V338" s="79">
        <f t="shared" si="60"/>
        <v>0</v>
      </c>
      <c r="W338" s="80">
        <f t="shared" si="63"/>
        <v>0</v>
      </c>
      <c r="X338" s="111" t="str">
        <f t="shared" si="65"/>
        <v>NÃO</v>
      </c>
      <c r="Y338" s="106">
        <f t="shared" si="64"/>
        <v>0</v>
      </c>
      <c r="Z338" s="107" t="s">
        <v>42</v>
      </c>
      <c r="AA338" s="107" t="s">
        <v>2719</v>
      </c>
      <c r="AB338" s="107">
        <v>2911105</v>
      </c>
      <c r="AC338" s="107"/>
      <c r="AD338" s="107"/>
    </row>
    <row r="339" spans="1:30" s="32" customFormat="1" ht="19.5" customHeight="1" x14ac:dyDescent="0.25">
      <c r="A339" s="31" t="str">
        <f>Controles!$B$2</f>
        <v>RS</v>
      </c>
      <c r="B339" s="31">
        <f>Controles!$C$2</f>
        <v>10</v>
      </c>
      <c r="C339" s="31" t="s">
        <v>5391</v>
      </c>
      <c r="D339" s="35"/>
      <c r="E339" s="35"/>
      <c r="F339" s="35"/>
      <c r="G339" s="35"/>
      <c r="H339" s="66"/>
      <c r="I339" s="66"/>
      <c r="J339" s="94">
        <f t="shared" si="61"/>
        <v>0</v>
      </c>
      <c r="K339" s="66"/>
      <c r="L339" s="66"/>
      <c r="M339" s="66"/>
      <c r="N339" s="94">
        <f t="shared" si="55"/>
        <v>0</v>
      </c>
      <c r="O339" s="66"/>
      <c r="P339" s="66"/>
      <c r="Q339" s="79">
        <f t="shared" si="62"/>
        <v>0</v>
      </c>
      <c r="R339" s="80">
        <f t="shared" si="56"/>
        <v>0</v>
      </c>
      <c r="S339" s="79">
        <f t="shared" si="57"/>
        <v>0</v>
      </c>
      <c r="T339" s="79">
        <f t="shared" si="58"/>
        <v>0</v>
      </c>
      <c r="U339" s="79">
        <f t="shared" si="59"/>
        <v>0</v>
      </c>
      <c r="V339" s="79">
        <f t="shared" si="60"/>
        <v>0</v>
      </c>
      <c r="W339" s="80">
        <f t="shared" si="63"/>
        <v>0</v>
      </c>
      <c r="X339" s="111" t="str">
        <f t="shared" si="65"/>
        <v>NÃO</v>
      </c>
      <c r="Y339" s="106">
        <f t="shared" si="64"/>
        <v>0</v>
      </c>
      <c r="Z339" s="107" t="s">
        <v>42</v>
      </c>
      <c r="AA339" s="107" t="s">
        <v>2735</v>
      </c>
      <c r="AB339" s="107">
        <v>2911204</v>
      </c>
      <c r="AC339" s="107"/>
      <c r="AD339" s="107"/>
    </row>
    <row r="340" spans="1:30" s="32" customFormat="1" ht="19.5" customHeight="1" x14ac:dyDescent="0.25">
      <c r="A340" s="31" t="str">
        <f>Controles!$B$2</f>
        <v>RS</v>
      </c>
      <c r="B340" s="31">
        <f>Controles!$C$2</f>
        <v>10</v>
      </c>
      <c r="C340" s="31" t="s">
        <v>5391</v>
      </c>
      <c r="D340" s="35"/>
      <c r="E340" s="35"/>
      <c r="F340" s="35"/>
      <c r="G340" s="35"/>
      <c r="H340" s="66"/>
      <c r="I340" s="66"/>
      <c r="J340" s="94">
        <f t="shared" si="61"/>
        <v>0</v>
      </c>
      <c r="K340" s="66"/>
      <c r="L340" s="66"/>
      <c r="M340" s="66"/>
      <c r="N340" s="94">
        <f t="shared" si="55"/>
        <v>0</v>
      </c>
      <c r="O340" s="66"/>
      <c r="P340" s="66"/>
      <c r="Q340" s="79">
        <f t="shared" si="62"/>
        <v>0</v>
      </c>
      <c r="R340" s="80">
        <f t="shared" si="56"/>
        <v>0</v>
      </c>
      <c r="S340" s="79">
        <f t="shared" si="57"/>
        <v>0</v>
      </c>
      <c r="T340" s="79">
        <f t="shared" si="58"/>
        <v>0</v>
      </c>
      <c r="U340" s="79">
        <f t="shared" si="59"/>
        <v>0</v>
      </c>
      <c r="V340" s="79">
        <f t="shared" si="60"/>
        <v>0</v>
      </c>
      <c r="W340" s="80">
        <f t="shared" si="63"/>
        <v>0</v>
      </c>
      <c r="X340" s="111" t="str">
        <f t="shared" si="65"/>
        <v>NÃO</v>
      </c>
      <c r="Y340" s="106">
        <f t="shared" si="64"/>
        <v>0</v>
      </c>
      <c r="Z340" s="107" t="s">
        <v>42</v>
      </c>
      <c r="AA340" s="107" t="s">
        <v>2750</v>
      </c>
      <c r="AB340" s="107">
        <v>2911253</v>
      </c>
      <c r="AC340" s="107"/>
      <c r="AD340" s="107"/>
    </row>
    <row r="341" spans="1:30" s="32" customFormat="1" ht="19.5" customHeight="1" x14ac:dyDescent="0.25">
      <c r="A341" s="31" t="str">
        <f>Controles!$B$2</f>
        <v>RS</v>
      </c>
      <c r="B341" s="31">
        <f>Controles!$C$2</f>
        <v>10</v>
      </c>
      <c r="C341" s="31" t="s">
        <v>5391</v>
      </c>
      <c r="D341" s="35"/>
      <c r="E341" s="35"/>
      <c r="F341" s="35"/>
      <c r="G341" s="35"/>
      <c r="H341" s="66"/>
      <c r="I341" s="66"/>
      <c r="J341" s="94">
        <f t="shared" si="61"/>
        <v>0</v>
      </c>
      <c r="K341" s="66"/>
      <c r="L341" s="66"/>
      <c r="M341" s="66"/>
      <c r="N341" s="94">
        <f t="shared" si="55"/>
        <v>0</v>
      </c>
      <c r="O341" s="66"/>
      <c r="P341" s="66"/>
      <c r="Q341" s="79">
        <f t="shared" si="62"/>
        <v>0</v>
      </c>
      <c r="R341" s="80">
        <f t="shared" si="56"/>
        <v>0</v>
      </c>
      <c r="S341" s="79">
        <f t="shared" si="57"/>
        <v>0</v>
      </c>
      <c r="T341" s="79">
        <f t="shared" si="58"/>
        <v>0</v>
      </c>
      <c r="U341" s="79">
        <f t="shared" si="59"/>
        <v>0</v>
      </c>
      <c r="V341" s="79">
        <f t="shared" si="60"/>
        <v>0</v>
      </c>
      <c r="W341" s="80">
        <f t="shared" si="63"/>
        <v>0</v>
      </c>
      <c r="X341" s="111" t="str">
        <f t="shared" si="65"/>
        <v>NÃO</v>
      </c>
      <c r="Y341" s="106">
        <f t="shared" si="64"/>
        <v>0</v>
      </c>
      <c r="Z341" s="107" t="s">
        <v>42</v>
      </c>
      <c r="AA341" s="107" t="s">
        <v>2765</v>
      </c>
      <c r="AB341" s="107">
        <v>2911303</v>
      </c>
      <c r="AC341" s="107"/>
      <c r="AD341" s="107"/>
    </row>
    <row r="342" spans="1:30" s="32" customFormat="1" ht="19.5" customHeight="1" x14ac:dyDescent="0.25">
      <c r="A342" s="31" t="str">
        <f>Controles!$B$2</f>
        <v>RS</v>
      </c>
      <c r="B342" s="31">
        <f>Controles!$C$2</f>
        <v>10</v>
      </c>
      <c r="C342" s="31" t="s">
        <v>5391</v>
      </c>
      <c r="D342" s="35"/>
      <c r="E342" s="35"/>
      <c r="F342" s="35"/>
      <c r="G342" s="35"/>
      <c r="H342" s="66"/>
      <c r="I342" s="66"/>
      <c r="J342" s="94">
        <f t="shared" si="61"/>
        <v>0</v>
      </c>
      <c r="K342" s="66"/>
      <c r="L342" s="66"/>
      <c r="M342" s="66"/>
      <c r="N342" s="94">
        <f t="shared" si="55"/>
        <v>0</v>
      </c>
      <c r="O342" s="66"/>
      <c r="P342" s="66"/>
      <c r="Q342" s="79">
        <f t="shared" si="62"/>
        <v>0</v>
      </c>
      <c r="R342" s="80">
        <f t="shared" si="56"/>
        <v>0</v>
      </c>
      <c r="S342" s="79">
        <f t="shared" si="57"/>
        <v>0</v>
      </c>
      <c r="T342" s="79">
        <f t="shared" si="58"/>
        <v>0</v>
      </c>
      <c r="U342" s="79">
        <f t="shared" si="59"/>
        <v>0</v>
      </c>
      <c r="V342" s="79">
        <f t="shared" si="60"/>
        <v>0</v>
      </c>
      <c r="W342" s="80">
        <f t="shared" si="63"/>
        <v>0</v>
      </c>
      <c r="X342" s="111" t="str">
        <f t="shared" si="65"/>
        <v>NÃO</v>
      </c>
      <c r="Y342" s="106">
        <f t="shared" si="64"/>
        <v>0</v>
      </c>
      <c r="Z342" s="107" t="s">
        <v>42</v>
      </c>
      <c r="AA342" s="107" t="s">
        <v>2781</v>
      </c>
      <c r="AB342" s="107">
        <v>2911402</v>
      </c>
      <c r="AC342" s="107"/>
      <c r="AD342" s="107"/>
    </row>
    <row r="343" spans="1:30" s="32" customFormat="1" ht="19.5" customHeight="1" x14ac:dyDescent="0.25">
      <c r="A343" s="31" t="str">
        <f>Controles!$B$2</f>
        <v>RS</v>
      </c>
      <c r="B343" s="31">
        <f>Controles!$C$2</f>
        <v>10</v>
      </c>
      <c r="C343" s="31" t="s">
        <v>5391</v>
      </c>
      <c r="D343" s="35"/>
      <c r="E343" s="35"/>
      <c r="F343" s="35"/>
      <c r="G343" s="35"/>
      <c r="H343" s="66"/>
      <c r="I343" s="66"/>
      <c r="J343" s="94">
        <f t="shared" si="61"/>
        <v>0</v>
      </c>
      <c r="K343" s="66"/>
      <c r="L343" s="66"/>
      <c r="M343" s="66"/>
      <c r="N343" s="94">
        <f t="shared" si="55"/>
        <v>0</v>
      </c>
      <c r="O343" s="66"/>
      <c r="P343" s="66"/>
      <c r="Q343" s="79">
        <f t="shared" si="62"/>
        <v>0</v>
      </c>
      <c r="R343" s="80">
        <f t="shared" si="56"/>
        <v>0</v>
      </c>
      <c r="S343" s="79">
        <f t="shared" si="57"/>
        <v>0</v>
      </c>
      <c r="T343" s="79">
        <f t="shared" si="58"/>
        <v>0</v>
      </c>
      <c r="U343" s="79">
        <f t="shared" si="59"/>
        <v>0</v>
      </c>
      <c r="V343" s="79">
        <f t="shared" si="60"/>
        <v>0</v>
      </c>
      <c r="W343" s="80">
        <f t="shared" si="63"/>
        <v>0</v>
      </c>
      <c r="X343" s="111" t="str">
        <f t="shared" si="65"/>
        <v>NÃO</v>
      </c>
      <c r="Y343" s="106">
        <f t="shared" si="64"/>
        <v>0</v>
      </c>
      <c r="Z343" s="107" t="s">
        <v>42</v>
      </c>
      <c r="AA343" s="107" t="s">
        <v>2796</v>
      </c>
      <c r="AB343" s="107">
        <v>2911501</v>
      </c>
      <c r="AC343" s="107"/>
      <c r="AD343" s="107"/>
    </row>
    <row r="344" spans="1:30" s="32" customFormat="1" ht="19.5" customHeight="1" x14ac:dyDescent="0.25">
      <c r="A344" s="31" t="str">
        <f>Controles!$B$2</f>
        <v>RS</v>
      </c>
      <c r="B344" s="31">
        <f>Controles!$C$2</f>
        <v>10</v>
      </c>
      <c r="C344" s="31" t="s">
        <v>5391</v>
      </c>
      <c r="D344" s="35"/>
      <c r="E344" s="35"/>
      <c r="F344" s="35"/>
      <c r="G344" s="35"/>
      <c r="H344" s="66"/>
      <c r="I344" s="66"/>
      <c r="J344" s="94">
        <f t="shared" si="61"/>
        <v>0</v>
      </c>
      <c r="K344" s="66"/>
      <c r="L344" s="66"/>
      <c r="M344" s="66"/>
      <c r="N344" s="94">
        <f t="shared" si="55"/>
        <v>0</v>
      </c>
      <c r="O344" s="66"/>
      <c r="P344" s="66"/>
      <c r="Q344" s="79">
        <f t="shared" si="62"/>
        <v>0</v>
      </c>
      <c r="R344" s="80">
        <f t="shared" si="56"/>
        <v>0</v>
      </c>
      <c r="S344" s="79">
        <f t="shared" si="57"/>
        <v>0</v>
      </c>
      <c r="T344" s="79">
        <f t="shared" si="58"/>
        <v>0</v>
      </c>
      <c r="U344" s="79">
        <f t="shared" si="59"/>
        <v>0</v>
      </c>
      <c r="V344" s="79">
        <f t="shared" si="60"/>
        <v>0</v>
      </c>
      <c r="W344" s="80">
        <f t="shared" si="63"/>
        <v>0</v>
      </c>
      <c r="X344" s="111" t="str">
        <f t="shared" si="65"/>
        <v>NÃO</v>
      </c>
      <c r="Y344" s="106">
        <f t="shared" si="64"/>
        <v>0</v>
      </c>
      <c r="Z344" s="107" t="s">
        <v>42</v>
      </c>
      <c r="AA344" s="107" t="s">
        <v>2811</v>
      </c>
      <c r="AB344" s="107">
        <v>2911600</v>
      </c>
      <c r="AC344" s="107"/>
      <c r="AD344" s="107"/>
    </row>
    <row r="345" spans="1:30" s="32" customFormat="1" ht="19.5" customHeight="1" x14ac:dyDescent="0.25">
      <c r="A345" s="31" t="str">
        <f>Controles!$B$2</f>
        <v>RS</v>
      </c>
      <c r="B345" s="31">
        <f>Controles!$C$2</f>
        <v>10</v>
      </c>
      <c r="C345" s="31" t="s">
        <v>5391</v>
      </c>
      <c r="D345" s="35"/>
      <c r="E345" s="35"/>
      <c r="F345" s="35"/>
      <c r="G345" s="35"/>
      <c r="H345" s="66"/>
      <c r="I345" s="66"/>
      <c r="J345" s="94">
        <f t="shared" si="61"/>
        <v>0</v>
      </c>
      <c r="K345" s="66"/>
      <c r="L345" s="66"/>
      <c r="M345" s="66"/>
      <c r="N345" s="94">
        <f t="shared" si="55"/>
        <v>0</v>
      </c>
      <c r="O345" s="66"/>
      <c r="P345" s="66"/>
      <c r="Q345" s="79">
        <f t="shared" si="62"/>
        <v>0</v>
      </c>
      <c r="R345" s="80">
        <f t="shared" si="56"/>
        <v>0</v>
      </c>
      <c r="S345" s="79">
        <f t="shared" si="57"/>
        <v>0</v>
      </c>
      <c r="T345" s="79">
        <f t="shared" si="58"/>
        <v>0</v>
      </c>
      <c r="U345" s="79">
        <f t="shared" si="59"/>
        <v>0</v>
      </c>
      <c r="V345" s="79">
        <f t="shared" si="60"/>
        <v>0</v>
      </c>
      <c r="W345" s="80">
        <f t="shared" si="63"/>
        <v>0</v>
      </c>
      <c r="X345" s="111" t="str">
        <f t="shared" si="65"/>
        <v>NÃO</v>
      </c>
      <c r="Y345" s="106">
        <f t="shared" si="64"/>
        <v>0</v>
      </c>
      <c r="Z345" s="107" t="s">
        <v>42</v>
      </c>
      <c r="AA345" s="107" t="s">
        <v>2826</v>
      </c>
      <c r="AB345" s="107">
        <v>2911659</v>
      </c>
      <c r="AC345" s="107"/>
      <c r="AD345" s="107"/>
    </row>
    <row r="346" spans="1:30" s="32" customFormat="1" ht="19.5" customHeight="1" x14ac:dyDescent="0.25">
      <c r="A346" s="31" t="str">
        <f>Controles!$B$2</f>
        <v>RS</v>
      </c>
      <c r="B346" s="31">
        <f>Controles!$C$2</f>
        <v>10</v>
      </c>
      <c r="C346" s="31" t="s">
        <v>5391</v>
      </c>
      <c r="D346" s="35"/>
      <c r="E346" s="35"/>
      <c r="F346" s="35"/>
      <c r="G346" s="35"/>
      <c r="H346" s="66"/>
      <c r="I346" s="66"/>
      <c r="J346" s="94">
        <f t="shared" si="61"/>
        <v>0</v>
      </c>
      <c r="K346" s="66"/>
      <c r="L346" s="66"/>
      <c r="M346" s="66"/>
      <c r="N346" s="94">
        <f t="shared" si="55"/>
        <v>0</v>
      </c>
      <c r="O346" s="66"/>
      <c r="P346" s="66"/>
      <c r="Q346" s="79">
        <f t="shared" si="62"/>
        <v>0</v>
      </c>
      <c r="R346" s="80">
        <f t="shared" si="56"/>
        <v>0</v>
      </c>
      <c r="S346" s="79">
        <f t="shared" si="57"/>
        <v>0</v>
      </c>
      <c r="T346" s="79">
        <f t="shared" si="58"/>
        <v>0</v>
      </c>
      <c r="U346" s="79">
        <f t="shared" si="59"/>
        <v>0</v>
      </c>
      <c r="V346" s="79">
        <f t="shared" si="60"/>
        <v>0</v>
      </c>
      <c r="W346" s="80">
        <f t="shared" si="63"/>
        <v>0</v>
      </c>
      <c r="X346" s="111" t="str">
        <f t="shared" si="65"/>
        <v>NÃO</v>
      </c>
      <c r="Y346" s="106">
        <f t="shared" si="64"/>
        <v>0</v>
      </c>
      <c r="Z346" s="107" t="s">
        <v>42</v>
      </c>
      <c r="AA346" s="107" t="s">
        <v>2838</v>
      </c>
      <c r="AB346" s="107">
        <v>2911709</v>
      </c>
      <c r="AC346" s="107"/>
      <c r="AD346" s="107"/>
    </row>
    <row r="347" spans="1:30" s="32" customFormat="1" ht="19.5" customHeight="1" x14ac:dyDescent="0.25">
      <c r="A347" s="31" t="str">
        <f>Controles!$B$2</f>
        <v>RS</v>
      </c>
      <c r="B347" s="31">
        <f>Controles!$C$2</f>
        <v>10</v>
      </c>
      <c r="C347" s="31" t="s">
        <v>5391</v>
      </c>
      <c r="D347" s="35"/>
      <c r="E347" s="35"/>
      <c r="F347" s="35"/>
      <c r="G347" s="35"/>
      <c r="H347" s="66"/>
      <c r="I347" s="66"/>
      <c r="J347" s="94">
        <f t="shared" si="61"/>
        <v>0</v>
      </c>
      <c r="K347" s="66"/>
      <c r="L347" s="66"/>
      <c r="M347" s="66"/>
      <c r="N347" s="94">
        <f t="shared" si="55"/>
        <v>0</v>
      </c>
      <c r="O347" s="66"/>
      <c r="P347" s="66"/>
      <c r="Q347" s="79">
        <f t="shared" si="62"/>
        <v>0</v>
      </c>
      <c r="R347" s="80">
        <f t="shared" si="56"/>
        <v>0</v>
      </c>
      <c r="S347" s="79">
        <f t="shared" si="57"/>
        <v>0</v>
      </c>
      <c r="T347" s="79">
        <f t="shared" si="58"/>
        <v>0</v>
      </c>
      <c r="U347" s="79">
        <f t="shared" si="59"/>
        <v>0</v>
      </c>
      <c r="V347" s="79">
        <f t="shared" si="60"/>
        <v>0</v>
      </c>
      <c r="W347" s="80">
        <f t="shared" si="63"/>
        <v>0</v>
      </c>
      <c r="X347" s="111" t="str">
        <f t="shared" si="65"/>
        <v>NÃO</v>
      </c>
      <c r="Y347" s="106">
        <f t="shared" si="64"/>
        <v>0</v>
      </c>
      <c r="Z347" s="107" t="s">
        <v>42</v>
      </c>
      <c r="AA347" s="107" t="s">
        <v>2851</v>
      </c>
      <c r="AB347" s="107">
        <v>2911808</v>
      </c>
      <c r="AC347" s="107"/>
      <c r="AD347" s="107"/>
    </row>
    <row r="348" spans="1:30" s="32" customFormat="1" ht="19.5" customHeight="1" x14ac:dyDescent="0.25">
      <c r="A348" s="31" t="str">
        <f>Controles!$B$2</f>
        <v>RS</v>
      </c>
      <c r="B348" s="31">
        <f>Controles!$C$2</f>
        <v>10</v>
      </c>
      <c r="C348" s="31" t="s">
        <v>5391</v>
      </c>
      <c r="D348" s="35"/>
      <c r="E348" s="35"/>
      <c r="F348" s="35"/>
      <c r="G348" s="35"/>
      <c r="H348" s="66"/>
      <c r="I348" s="66"/>
      <c r="J348" s="94">
        <f t="shared" si="61"/>
        <v>0</v>
      </c>
      <c r="K348" s="66"/>
      <c r="L348" s="66"/>
      <c r="M348" s="66"/>
      <c r="N348" s="94">
        <f t="shared" si="55"/>
        <v>0</v>
      </c>
      <c r="O348" s="66"/>
      <c r="P348" s="66"/>
      <c r="Q348" s="79">
        <f t="shared" si="62"/>
        <v>0</v>
      </c>
      <c r="R348" s="80">
        <f t="shared" si="56"/>
        <v>0</v>
      </c>
      <c r="S348" s="79">
        <f t="shared" si="57"/>
        <v>0</v>
      </c>
      <c r="T348" s="79">
        <f t="shared" si="58"/>
        <v>0</v>
      </c>
      <c r="U348" s="79">
        <f t="shared" si="59"/>
        <v>0</v>
      </c>
      <c r="V348" s="79">
        <f t="shared" si="60"/>
        <v>0</v>
      </c>
      <c r="W348" s="80">
        <f t="shared" si="63"/>
        <v>0</v>
      </c>
      <c r="X348" s="111" t="str">
        <f t="shared" si="65"/>
        <v>NÃO</v>
      </c>
      <c r="Y348" s="106">
        <f t="shared" si="64"/>
        <v>0</v>
      </c>
      <c r="Z348" s="107" t="s">
        <v>42</v>
      </c>
      <c r="AA348" s="107" t="s">
        <v>2864</v>
      </c>
      <c r="AB348" s="107">
        <v>2911857</v>
      </c>
      <c r="AC348" s="107"/>
      <c r="AD348" s="107"/>
    </row>
    <row r="349" spans="1:30" s="32" customFormat="1" ht="19.5" customHeight="1" x14ac:dyDescent="0.25">
      <c r="A349" s="31" t="str">
        <f>Controles!$B$2</f>
        <v>RS</v>
      </c>
      <c r="B349" s="31">
        <f>Controles!$C$2</f>
        <v>10</v>
      </c>
      <c r="C349" s="31" t="s">
        <v>5391</v>
      </c>
      <c r="D349" s="35"/>
      <c r="E349" s="35"/>
      <c r="F349" s="35"/>
      <c r="G349" s="35"/>
      <c r="H349" s="66"/>
      <c r="I349" s="66"/>
      <c r="J349" s="94">
        <f t="shared" si="61"/>
        <v>0</v>
      </c>
      <c r="K349" s="66"/>
      <c r="L349" s="66"/>
      <c r="M349" s="66"/>
      <c r="N349" s="94">
        <f t="shared" si="55"/>
        <v>0</v>
      </c>
      <c r="O349" s="66"/>
      <c r="P349" s="66"/>
      <c r="Q349" s="79">
        <f t="shared" si="62"/>
        <v>0</v>
      </c>
      <c r="R349" s="80">
        <f t="shared" si="56"/>
        <v>0</v>
      </c>
      <c r="S349" s="79">
        <f t="shared" si="57"/>
        <v>0</v>
      </c>
      <c r="T349" s="79">
        <f t="shared" si="58"/>
        <v>0</v>
      </c>
      <c r="U349" s="79">
        <f t="shared" si="59"/>
        <v>0</v>
      </c>
      <c r="V349" s="79">
        <f t="shared" si="60"/>
        <v>0</v>
      </c>
      <c r="W349" s="80">
        <f t="shared" si="63"/>
        <v>0</v>
      </c>
      <c r="X349" s="111" t="str">
        <f t="shared" si="65"/>
        <v>NÃO</v>
      </c>
      <c r="Y349" s="106">
        <f t="shared" si="64"/>
        <v>0</v>
      </c>
      <c r="Z349" s="107" t="s">
        <v>42</v>
      </c>
      <c r="AA349" s="107" t="s">
        <v>2877</v>
      </c>
      <c r="AB349" s="107">
        <v>2911907</v>
      </c>
      <c r="AC349" s="107"/>
      <c r="AD349" s="107"/>
    </row>
    <row r="350" spans="1:30" s="32" customFormat="1" ht="19.5" customHeight="1" x14ac:dyDescent="0.25">
      <c r="A350" s="31" t="str">
        <f>Controles!$B$2</f>
        <v>RS</v>
      </c>
      <c r="B350" s="31">
        <f>Controles!$C$2</f>
        <v>10</v>
      </c>
      <c r="C350" s="31" t="s">
        <v>5391</v>
      </c>
      <c r="D350" s="35"/>
      <c r="E350" s="35"/>
      <c r="F350" s="35"/>
      <c r="G350" s="35"/>
      <c r="H350" s="66"/>
      <c r="I350" s="66"/>
      <c r="J350" s="94">
        <f t="shared" si="61"/>
        <v>0</v>
      </c>
      <c r="K350" s="66"/>
      <c r="L350" s="66"/>
      <c r="M350" s="66"/>
      <c r="N350" s="94">
        <f t="shared" si="55"/>
        <v>0</v>
      </c>
      <c r="O350" s="66"/>
      <c r="P350" s="66"/>
      <c r="Q350" s="79">
        <f t="shared" si="62"/>
        <v>0</v>
      </c>
      <c r="R350" s="80">
        <f t="shared" si="56"/>
        <v>0</v>
      </c>
      <c r="S350" s="79">
        <f t="shared" si="57"/>
        <v>0</v>
      </c>
      <c r="T350" s="79">
        <f t="shared" si="58"/>
        <v>0</v>
      </c>
      <c r="U350" s="79">
        <f t="shared" si="59"/>
        <v>0</v>
      </c>
      <c r="V350" s="79">
        <f t="shared" si="60"/>
        <v>0</v>
      </c>
      <c r="W350" s="80">
        <f t="shared" si="63"/>
        <v>0</v>
      </c>
      <c r="X350" s="111" t="str">
        <f t="shared" si="65"/>
        <v>NÃO</v>
      </c>
      <c r="Y350" s="106">
        <f t="shared" si="64"/>
        <v>0</v>
      </c>
      <c r="Z350" s="107" t="s">
        <v>42</v>
      </c>
      <c r="AA350" s="107" t="s">
        <v>2889</v>
      </c>
      <c r="AB350" s="107">
        <v>2912004</v>
      </c>
      <c r="AC350" s="107"/>
      <c r="AD350" s="107"/>
    </row>
    <row r="351" spans="1:30" s="32" customFormat="1" ht="19.5" customHeight="1" x14ac:dyDescent="0.25">
      <c r="A351" s="31" t="str">
        <f>Controles!$B$2</f>
        <v>RS</v>
      </c>
      <c r="B351" s="31">
        <f>Controles!$C$2</f>
        <v>10</v>
      </c>
      <c r="C351" s="31" t="s">
        <v>5391</v>
      </c>
      <c r="D351" s="35"/>
      <c r="E351" s="35"/>
      <c r="F351" s="35"/>
      <c r="G351" s="35"/>
      <c r="H351" s="66"/>
      <c r="I351" s="66"/>
      <c r="J351" s="94">
        <f t="shared" si="61"/>
        <v>0</v>
      </c>
      <c r="K351" s="66"/>
      <c r="L351" s="66"/>
      <c r="M351" s="66"/>
      <c r="N351" s="94">
        <f t="shared" si="55"/>
        <v>0</v>
      </c>
      <c r="O351" s="66"/>
      <c r="P351" s="66"/>
      <c r="Q351" s="79">
        <f t="shared" si="62"/>
        <v>0</v>
      </c>
      <c r="R351" s="80">
        <f t="shared" si="56"/>
        <v>0</v>
      </c>
      <c r="S351" s="79">
        <f t="shared" si="57"/>
        <v>0</v>
      </c>
      <c r="T351" s="79">
        <f t="shared" si="58"/>
        <v>0</v>
      </c>
      <c r="U351" s="79">
        <f t="shared" si="59"/>
        <v>0</v>
      </c>
      <c r="V351" s="79">
        <f t="shared" si="60"/>
        <v>0</v>
      </c>
      <c r="W351" s="80">
        <f t="shared" si="63"/>
        <v>0</v>
      </c>
      <c r="X351" s="111" t="str">
        <f t="shared" si="65"/>
        <v>NÃO</v>
      </c>
      <c r="Y351" s="106">
        <f t="shared" si="64"/>
        <v>0</v>
      </c>
      <c r="Z351" s="107" t="s">
        <v>42</v>
      </c>
      <c r="AA351" s="107" t="s">
        <v>2902</v>
      </c>
      <c r="AB351" s="107">
        <v>2912103</v>
      </c>
      <c r="AC351" s="107"/>
      <c r="AD351" s="107"/>
    </row>
    <row r="352" spans="1:30" s="32" customFormat="1" ht="19.5" customHeight="1" x14ac:dyDescent="0.25">
      <c r="A352" s="31" t="str">
        <f>Controles!$B$2</f>
        <v>RS</v>
      </c>
      <c r="B352" s="31">
        <f>Controles!$C$2</f>
        <v>10</v>
      </c>
      <c r="C352" s="31" t="s">
        <v>5391</v>
      </c>
      <c r="D352" s="35"/>
      <c r="E352" s="35"/>
      <c r="F352" s="35"/>
      <c r="G352" s="35"/>
      <c r="H352" s="66"/>
      <c r="I352" s="66"/>
      <c r="J352" s="94">
        <f t="shared" si="61"/>
        <v>0</v>
      </c>
      <c r="K352" s="66"/>
      <c r="L352" s="66"/>
      <c r="M352" s="66"/>
      <c r="N352" s="94">
        <f t="shared" si="55"/>
        <v>0</v>
      </c>
      <c r="O352" s="66"/>
      <c r="P352" s="66"/>
      <c r="Q352" s="79">
        <f t="shared" si="62"/>
        <v>0</v>
      </c>
      <c r="R352" s="80">
        <f t="shared" si="56"/>
        <v>0</v>
      </c>
      <c r="S352" s="79">
        <f t="shared" si="57"/>
        <v>0</v>
      </c>
      <c r="T352" s="79">
        <f t="shared" si="58"/>
        <v>0</v>
      </c>
      <c r="U352" s="79">
        <f t="shared" si="59"/>
        <v>0</v>
      </c>
      <c r="V352" s="79">
        <f t="shared" si="60"/>
        <v>0</v>
      </c>
      <c r="W352" s="80">
        <f t="shared" si="63"/>
        <v>0</v>
      </c>
      <c r="X352" s="111" t="str">
        <f t="shared" si="65"/>
        <v>NÃO</v>
      </c>
      <c r="Y352" s="106">
        <f t="shared" si="64"/>
        <v>0</v>
      </c>
      <c r="Z352" s="107" t="s">
        <v>42</v>
      </c>
      <c r="AA352" s="107" t="s">
        <v>2914</v>
      </c>
      <c r="AB352" s="107">
        <v>2912202</v>
      </c>
      <c r="AC352" s="107"/>
      <c r="AD352" s="107"/>
    </row>
    <row r="353" spans="1:30" s="32" customFormat="1" ht="19.5" customHeight="1" x14ac:dyDescent="0.25">
      <c r="A353" s="31" t="str">
        <f>Controles!$B$2</f>
        <v>RS</v>
      </c>
      <c r="B353" s="31">
        <f>Controles!$C$2</f>
        <v>10</v>
      </c>
      <c r="C353" s="31" t="s">
        <v>5391</v>
      </c>
      <c r="D353" s="35"/>
      <c r="E353" s="35"/>
      <c r="F353" s="35"/>
      <c r="G353" s="35"/>
      <c r="H353" s="66"/>
      <c r="I353" s="66"/>
      <c r="J353" s="94">
        <f t="shared" si="61"/>
        <v>0</v>
      </c>
      <c r="K353" s="66"/>
      <c r="L353" s="66"/>
      <c r="M353" s="66"/>
      <c r="N353" s="94">
        <f t="shared" si="55"/>
        <v>0</v>
      </c>
      <c r="O353" s="66"/>
      <c r="P353" s="66"/>
      <c r="Q353" s="79">
        <f t="shared" si="62"/>
        <v>0</v>
      </c>
      <c r="R353" s="80">
        <f t="shared" si="56"/>
        <v>0</v>
      </c>
      <c r="S353" s="79">
        <f t="shared" si="57"/>
        <v>0</v>
      </c>
      <c r="T353" s="79">
        <f t="shared" si="58"/>
        <v>0</v>
      </c>
      <c r="U353" s="79">
        <f t="shared" si="59"/>
        <v>0</v>
      </c>
      <c r="V353" s="79">
        <f t="shared" si="60"/>
        <v>0</v>
      </c>
      <c r="W353" s="80">
        <f t="shared" si="63"/>
        <v>0</v>
      </c>
      <c r="X353" s="111" t="str">
        <f t="shared" si="65"/>
        <v>NÃO</v>
      </c>
      <c r="Y353" s="106">
        <f t="shared" si="64"/>
        <v>0</v>
      </c>
      <c r="Z353" s="107" t="s">
        <v>42</v>
      </c>
      <c r="AA353" s="107" t="s">
        <v>2927</v>
      </c>
      <c r="AB353" s="107">
        <v>2912301</v>
      </c>
      <c r="AC353" s="107"/>
      <c r="AD353" s="107"/>
    </row>
    <row r="354" spans="1:30" s="32" customFormat="1" ht="19.5" customHeight="1" x14ac:dyDescent="0.25">
      <c r="A354" s="31" t="str">
        <f>Controles!$B$2</f>
        <v>RS</v>
      </c>
      <c r="B354" s="31">
        <f>Controles!$C$2</f>
        <v>10</v>
      </c>
      <c r="C354" s="31" t="s">
        <v>5391</v>
      </c>
      <c r="D354" s="35"/>
      <c r="E354" s="35"/>
      <c r="F354" s="35"/>
      <c r="G354" s="35"/>
      <c r="H354" s="66"/>
      <c r="I354" s="66"/>
      <c r="J354" s="94">
        <f t="shared" si="61"/>
        <v>0</v>
      </c>
      <c r="K354" s="66"/>
      <c r="L354" s="66"/>
      <c r="M354" s="66"/>
      <c r="N354" s="94">
        <f t="shared" si="55"/>
        <v>0</v>
      </c>
      <c r="O354" s="66"/>
      <c r="P354" s="66"/>
      <c r="Q354" s="79">
        <f t="shared" si="62"/>
        <v>0</v>
      </c>
      <c r="R354" s="80">
        <f t="shared" si="56"/>
        <v>0</v>
      </c>
      <c r="S354" s="79">
        <f t="shared" si="57"/>
        <v>0</v>
      </c>
      <c r="T354" s="79">
        <f t="shared" si="58"/>
        <v>0</v>
      </c>
      <c r="U354" s="79">
        <f t="shared" si="59"/>
        <v>0</v>
      </c>
      <c r="V354" s="79">
        <f t="shared" si="60"/>
        <v>0</v>
      </c>
      <c r="W354" s="80">
        <f t="shared" si="63"/>
        <v>0</v>
      </c>
      <c r="X354" s="111" t="str">
        <f t="shared" si="65"/>
        <v>NÃO</v>
      </c>
      <c r="Y354" s="106">
        <f t="shared" si="64"/>
        <v>0</v>
      </c>
      <c r="Z354" s="107" t="s">
        <v>42</v>
      </c>
      <c r="AA354" s="107" t="s">
        <v>2938</v>
      </c>
      <c r="AB354" s="107">
        <v>2912400</v>
      </c>
      <c r="AC354" s="107"/>
      <c r="AD354" s="107"/>
    </row>
    <row r="355" spans="1:30" s="32" customFormat="1" ht="19.5" customHeight="1" x14ac:dyDescent="0.25">
      <c r="A355" s="31" t="str">
        <f>Controles!$B$2</f>
        <v>RS</v>
      </c>
      <c r="B355" s="31">
        <f>Controles!$C$2</f>
        <v>10</v>
      </c>
      <c r="C355" s="31" t="s">
        <v>5391</v>
      </c>
      <c r="D355" s="35"/>
      <c r="E355" s="35"/>
      <c r="F355" s="35"/>
      <c r="G355" s="35"/>
      <c r="H355" s="66"/>
      <c r="I355" s="66"/>
      <c r="J355" s="94">
        <f t="shared" si="61"/>
        <v>0</v>
      </c>
      <c r="K355" s="66"/>
      <c r="L355" s="66"/>
      <c r="M355" s="66"/>
      <c r="N355" s="94">
        <f t="shared" si="55"/>
        <v>0</v>
      </c>
      <c r="O355" s="66"/>
      <c r="P355" s="66"/>
      <c r="Q355" s="79">
        <f t="shared" si="62"/>
        <v>0</v>
      </c>
      <c r="R355" s="80">
        <f t="shared" si="56"/>
        <v>0</v>
      </c>
      <c r="S355" s="79">
        <f t="shared" si="57"/>
        <v>0</v>
      </c>
      <c r="T355" s="79">
        <f t="shared" si="58"/>
        <v>0</v>
      </c>
      <c r="U355" s="79">
        <f t="shared" si="59"/>
        <v>0</v>
      </c>
      <c r="V355" s="79">
        <f t="shared" si="60"/>
        <v>0</v>
      </c>
      <c r="W355" s="80">
        <f t="shared" si="63"/>
        <v>0</v>
      </c>
      <c r="X355" s="111" t="str">
        <f t="shared" si="65"/>
        <v>NÃO</v>
      </c>
      <c r="Y355" s="106">
        <f t="shared" si="64"/>
        <v>0</v>
      </c>
      <c r="Z355" s="107" t="s">
        <v>42</v>
      </c>
      <c r="AA355" s="107" t="s">
        <v>2950</v>
      </c>
      <c r="AB355" s="107">
        <v>2912509</v>
      </c>
      <c r="AC355" s="107"/>
      <c r="AD355" s="107"/>
    </row>
    <row r="356" spans="1:30" s="32" customFormat="1" ht="19.5" customHeight="1" x14ac:dyDescent="0.25">
      <c r="A356" s="31" t="str">
        <f>Controles!$B$2</f>
        <v>RS</v>
      </c>
      <c r="B356" s="31">
        <f>Controles!$C$2</f>
        <v>10</v>
      </c>
      <c r="C356" s="31" t="s">
        <v>5391</v>
      </c>
      <c r="D356" s="35"/>
      <c r="E356" s="35"/>
      <c r="F356" s="35"/>
      <c r="G356" s="35"/>
      <c r="H356" s="66"/>
      <c r="I356" s="66"/>
      <c r="J356" s="94">
        <f t="shared" si="61"/>
        <v>0</v>
      </c>
      <c r="K356" s="66"/>
      <c r="L356" s="66"/>
      <c r="M356" s="66"/>
      <c r="N356" s="94">
        <f t="shared" si="55"/>
        <v>0</v>
      </c>
      <c r="O356" s="66"/>
      <c r="P356" s="66"/>
      <c r="Q356" s="79">
        <f t="shared" si="62"/>
        <v>0</v>
      </c>
      <c r="R356" s="80">
        <f t="shared" si="56"/>
        <v>0</v>
      </c>
      <c r="S356" s="79">
        <f t="shared" si="57"/>
        <v>0</v>
      </c>
      <c r="T356" s="79">
        <f t="shared" si="58"/>
        <v>0</v>
      </c>
      <c r="U356" s="79">
        <f t="shared" si="59"/>
        <v>0</v>
      </c>
      <c r="V356" s="79">
        <f t="shared" si="60"/>
        <v>0</v>
      </c>
      <c r="W356" s="80">
        <f t="shared" si="63"/>
        <v>0</v>
      </c>
      <c r="X356" s="111" t="str">
        <f t="shared" si="65"/>
        <v>NÃO</v>
      </c>
      <c r="Y356" s="106">
        <f t="shared" si="64"/>
        <v>0</v>
      </c>
      <c r="Z356" s="107" t="s">
        <v>42</v>
      </c>
      <c r="AA356" s="107" t="s">
        <v>2962</v>
      </c>
      <c r="AB356" s="107">
        <v>2912608</v>
      </c>
      <c r="AC356" s="107"/>
      <c r="AD356" s="107"/>
    </row>
    <row r="357" spans="1:30" s="32" customFormat="1" ht="19.5" customHeight="1" x14ac:dyDescent="0.25">
      <c r="A357" s="31" t="str">
        <f>Controles!$B$2</f>
        <v>RS</v>
      </c>
      <c r="B357" s="31">
        <f>Controles!$C$2</f>
        <v>10</v>
      </c>
      <c r="C357" s="31" t="s">
        <v>5391</v>
      </c>
      <c r="D357" s="35"/>
      <c r="E357" s="35"/>
      <c r="F357" s="35"/>
      <c r="G357" s="35"/>
      <c r="H357" s="66"/>
      <c r="I357" s="66"/>
      <c r="J357" s="94">
        <f t="shared" si="61"/>
        <v>0</v>
      </c>
      <c r="K357" s="66"/>
      <c r="L357" s="66"/>
      <c r="M357" s="66"/>
      <c r="N357" s="94">
        <f t="shared" si="55"/>
        <v>0</v>
      </c>
      <c r="O357" s="66"/>
      <c r="P357" s="66"/>
      <c r="Q357" s="79">
        <f t="shared" si="62"/>
        <v>0</v>
      </c>
      <c r="R357" s="80">
        <f t="shared" si="56"/>
        <v>0</v>
      </c>
      <c r="S357" s="79">
        <f t="shared" si="57"/>
        <v>0</v>
      </c>
      <c r="T357" s="79">
        <f t="shared" si="58"/>
        <v>0</v>
      </c>
      <c r="U357" s="79">
        <f t="shared" si="59"/>
        <v>0</v>
      </c>
      <c r="V357" s="79">
        <f t="shared" si="60"/>
        <v>0</v>
      </c>
      <c r="W357" s="80">
        <f t="shared" si="63"/>
        <v>0</v>
      </c>
      <c r="X357" s="111" t="str">
        <f t="shared" si="65"/>
        <v>NÃO</v>
      </c>
      <c r="Y357" s="106">
        <f t="shared" si="64"/>
        <v>0</v>
      </c>
      <c r="Z357" s="107" t="s">
        <v>42</v>
      </c>
      <c r="AA357" s="107" t="s">
        <v>2974</v>
      </c>
      <c r="AB357" s="107">
        <v>2912707</v>
      </c>
      <c r="AC357" s="107"/>
      <c r="AD357" s="107"/>
    </row>
    <row r="358" spans="1:30" s="32" customFormat="1" ht="19.5" customHeight="1" x14ac:dyDescent="0.25">
      <c r="A358" s="31" t="str">
        <f>Controles!$B$2</f>
        <v>RS</v>
      </c>
      <c r="B358" s="31">
        <f>Controles!$C$2</f>
        <v>10</v>
      </c>
      <c r="C358" s="31" t="s">
        <v>5391</v>
      </c>
      <c r="D358" s="35"/>
      <c r="E358" s="35"/>
      <c r="F358" s="35"/>
      <c r="G358" s="35"/>
      <c r="H358" s="66"/>
      <c r="I358" s="66"/>
      <c r="J358" s="94">
        <f t="shared" si="61"/>
        <v>0</v>
      </c>
      <c r="K358" s="66"/>
      <c r="L358" s="66"/>
      <c r="M358" s="66"/>
      <c r="N358" s="94">
        <f t="shared" si="55"/>
        <v>0</v>
      </c>
      <c r="O358" s="66"/>
      <c r="P358" s="66"/>
      <c r="Q358" s="79">
        <f t="shared" si="62"/>
        <v>0</v>
      </c>
      <c r="R358" s="80">
        <f t="shared" si="56"/>
        <v>0</v>
      </c>
      <c r="S358" s="79">
        <f t="shared" si="57"/>
        <v>0</v>
      </c>
      <c r="T358" s="79">
        <f t="shared" si="58"/>
        <v>0</v>
      </c>
      <c r="U358" s="79">
        <f t="shared" si="59"/>
        <v>0</v>
      </c>
      <c r="V358" s="79">
        <f t="shared" si="60"/>
        <v>0</v>
      </c>
      <c r="W358" s="80">
        <f t="shared" si="63"/>
        <v>0</v>
      </c>
      <c r="X358" s="111" t="str">
        <f t="shared" si="65"/>
        <v>NÃO</v>
      </c>
      <c r="Y358" s="106">
        <f t="shared" si="64"/>
        <v>0</v>
      </c>
      <c r="Z358" s="107" t="s">
        <v>42</v>
      </c>
      <c r="AA358" s="107" t="s">
        <v>2986</v>
      </c>
      <c r="AB358" s="107">
        <v>2912806</v>
      </c>
      <c r="AC358" s="107"/>
      <c r="AD358" s="107"/>
    </row>
    <row r="359" spans="1:30" s="32" customFormat="1" ht="19.5" customHeight="1" x14ac:dyDescent="0.25">
      <c r="A359" s="31" t="str">
        <f>Controles!$B$2</f>
        <v>RS</v>
      </c>
      <c r="B359" s="31">
        <f>Controles!$C$2</f>
        <v>10</v>
      </c>
      <c r="C359" s="31" t="s">
        <v>5391</v>
      </c>
      <c r="D359" s="35"/>
      <c r="E359" s="35"/>
      <c r="F359" s="35"/>
      <c r="G359" s="35"/>
      <c r="H359" s="66"/>
      <c r="I359" s="66"/>
      <c r="J359" s="94">
        <f t="shared" si="61"/>
        <v>0</v>
      </c>
      <c r="K359" s="66"/>
      <c r="L359" s="66"/>
      <c r="M359" s="66"/>
      <c r="N359" s="94">
        <f t="shared" si="55"/>
        <v>0</v>
      </c>
      <c r="O359" s="66"/>
      <c r="P359" s="66"/>
      <c r="Q359" s="79">
        <f t="shared" si="62"/>
        <v>0</v>
      </c>
      <c r="R359" s="80">
        <f t="shared" si="56"/>
        <v>0</v>
      </c>
      <c r="S359" s="79">
        <f t="shared" si="57"/>
        <v>0</v>
      </c>
      <c r="T359" s="79">
        <f t="shared" si="58"/>
        <v>0</v>
      </c>
      <c r="U359" s="79">
        <f t="shared" si="59"/>
        <v>0</v>
      </c>
      <c r="V359" s="79">
        <f t="shared" si="60"/>
        <v>0</v>
      </c>
      <c r="W359" s="80">
        <f t="shared" si="63"/>
        <v>0</v>
      </c>
      <c r="X359" s="111" t="str">
        <f t="shared" si="65"/>
        <v>NÃO</v>
      </c>
      <c r="Y359" s="106">
        <f t="shared" si="64"/>
        <v>0</v>
      </c>
      <c r="Z359" s="107" t="s">
        <v>42</v>
      </c>
      <c r="AA359" s="107" t="s">
        <v>2998</v>
      </c>
      <c r="AB359" s="107">
        <v>2912905</v>
      </c>
      <c r="AC359" s="107"/>
      <c r="AD359" s="107"/>
    </row>
    <row r="360" spans="1:30" s="32" customFormat="1" ht="19.5" customHeight="1" x14ac:dyDescent="0.25">
      <c r="A360" s="31" t="str">
        <f>Controles!$B$2</f>
        <v>RS</v>
      </c>
      <c r="B360" s="31">
        <f>Controles!$C$2</f>
        <v>10</v>
      </c>
      <c r="C360" s="31" t="s">
        <v>5391</v>
      </c>
      <c r="D360" s="35"/>
      <c r="E360" s="35"/>
      <c r="F360" s="35"/>
      <c r="G360" s="35"/>
      <c r="H360" s="66"/>
      <c r="I360" s="66"/>
      <c r="J360" s="94">
        <f t="shared" si="61"/>
        <v>0</v>
      </c>
      <c r="K360" s="66"/>
      <c r="L360" s="66"/>
      <c r="M360" s="66"/>
      <c r="N360" s="94">
        <f t="shared" si="55"/>
        <v>0</v>
      </c>
      <c r="O360" s="66"/>
      <c r="P360" s="66"/>
      <c r="Q360" s="79">
        <f t="shared" si="62"/>
        <v>0</v>
      </c>
      <c r="R360" s="80">
        <f t="shared" si="56"/>
        <v>0</v>
      </c>
      <c r="S360" s="79">
        <f t="shared" si="57"/>
        <v>0</v>
      </c>
      <c r="T360" s="79">
        <f t="shared" si="58"/>
        <v>0</v>
      </c>
      <c r="U360" s="79">
        <f t="shared" si="59"/>
        <v>0</v>
      </c>
      <c r="V360" s="79">
        <f t="shared" si="60"/>
        <v>0</v>
      </c>
      <c r="W360" s="80">
        <f t="shared" si="63"/>
        <v>0</v>
      </c>
      <c r="X360" s="111" t="str">
        <f t="shared" si="65"/>
        <v>NÃO</v>
      </c>
      <c r="Y360" s="106">
        <f t="shared" si="64"/>
        <v>0</v>
      </c>
      <c r="Z360" s="107" t="s">
        <v>42</v>
      </c>
      <c r="AA360" s="107" t="s">
        <v>3011</v>
      </c>
      <c r="AB360" s="107">
        <v>2913002</v>
      </c>
      <c r="AC360" s="107"/>
      <c r="AD360" s="107"/>
    </row>
    <row r="361" spans="1:30" s="32" customFormat="1" ht="19.5" customHeight="1" x14ac:dyDescent="0.25">
      <c r="A361" s="31" t="str">
        <f>Controles!$B$2</f>
        <v>RS</v>
      </c>
      <c r="B361" s="31">
        <f>Controles!$C$2</f>
        <v>10</v>
      </c>
      <c r="C361" s="31" t="s">
        <v>5391</v>
      </c>
      <c r="D361" s="35"/>
      <c r="E361" s="35"/>
      <c r="F361" s="35"/>
      <c r="G361" s="35"/>
      <c r="H361" s="66"/>
      <c r="I361" s="66"/>
      <c r="J361" s="94">
        <f t="shared" si="61"/>
        <v>0</v>
      </c>
      <c r="K361" s="66"/>
      <c r="L361" s="66"/>
      <c r="M361" s="66"/>
      <c r="N361" s="94">
        <f t="shared" si="55"/>
        <v>0</v>
      </c>
      <c r="O361" s="66"/>
      <c r="P361" s="66"/>
      <c r="Q361" s="79">
        <f t="shared" si="62"/>
        <v>0</v>
      </c>
      <c r="R361" s="80">
        <f t="shared" si="56"/>
        <v>0</v>
      </c>
      <c r="S361" s="79">
        <f t="shared" si="57"/>
        <v>0</v>
      </c>
      <c r="T361" s="79">
        <f t="shared" si="58"/>
        <v>0</v>
      </c>
      <c r="U361" s="79">
        <f t="shared" si="59"/>
        <v>0</v>
      </c>
      <c r="V361" s="79">
        <f t="shared" si="60"/>
        <v>0</v>
      </c>
      <c r="W361" s="80">
        <f t="shared" si="63"/>
        <v>0</v>
      </c>
      <c r="X361" s="111" t="str">
        <f t="shared" si="65"/>
        <v>NÃO</v>
      </c>
      <c r="Y361" s="106">
        <f t="shared" si="64"/>
        <v>0</v>
      </c>
      <c r="Z361" s="107" t="s">
        <v>42</v>
      </c>
      <c r="AA361" s="107" t="s">
        <v>3024</v>
      </c>
      <c r="AB361" s="107">
        <v>2913101</v>
      </c>
      <c r="AC361" s="107"/>
      <c r="AD361" s="107"/>
    </row>
    <row r="362" spans="1:30" s="32" customFormat="1" ht="19.5" customHeight="1" x14ac:dyDescent="0.25">
      <c r="A362" s="31" t="str">
        <f>Controles!$B$2</f>
        <v>RS</v>
      </c>
      <c r="B362" s="31">
        <f>Controles!$C$2</f>
        <v>10</v>
      </c>
      <c r="C362" s="31" t="s">
        <v>5391</v>
      </c>
      <c r="D362" s="35"/>
      <c r="E362" s="35"/>
      <c r="F362" s="35"/>
      <c r="G362" s="35"/>
      <c r="H362" s="66"/>
      <c r="I362" s="66"/>
      <c r="J362" s="94">
        <f t="shared" si="61"/>
        <v>0</v>
      </c>
      <c r="K362" s="66"/>
      <c r="L362" s="66"/>
      <c r="M362" s="66"/>
      <c r="N362" s="94">
        <f t="shared" si="55"/>
        <v>0</v>
      </c>
      <c r="O362" s="66"/>
      <c r="P362" s="66"/>
      <c r="Q362" s="79">
        <f t="shared" si="62"/>
        <v>0</v>
      </c>
      <c r="R362" s="80">
        <f t="shared" si="56"/>
        <v>0</v>
      </c>
      <c r="S362" s="79">
        <f t="shared" si="57"/>
        <v>0</v>
      </c>
      <c r="T362" s="79">
        <f t="shared" si="58"/>
        <v>0</v>
      </c>
      <c r="U362" s="79">
        <f t="shared" si="59"/>
        <v>0</v>
      </c>
      <c r="V362" s="79">
        <f t="shared" si="60"/>
        <v>0</v>
      </c>
      <c r="W362" s="80">
        <f t="shared" si="63"/>
        <v>0</v>
      </c>
      <c r="X362" s="111" t="str">
        <f t="shared" si="65"/>
        <v>NÃO</v>
      </c>
      <c r="Y362" s="106">
        <f t="shared" si="64"/>
        <v>0</v>
      </c>
      <c r="Z362" s="107" t="s">
        <v>42</v>
      </c>
      <c r="AA362" s="107" t="s">
        <v>3036</v>
      </c>
      <c r="AB362" s="107">
        <v>2913200</v>
      </c>
      <c r="AC362" s="107"/>
      <c r="AD362" s="107"/>
    </row>
    <row r="363" spans="1:30" s="32" customFormat="1" ht="19.5" customHeight="1" x14ac:dyDescent="0.25">
      <c r="A363" s="31" t="str">
        <f>Controles!$B$2</f>
        <v>RS</v>
      </c>
      <c r="B363" s="31">
        <f>Controles!$C$2</f>
        <v>10</v>
      </c>
      <c r="C363" s="31" t="s">
        <v>5391</v>
      </c>
      <c r="D363" s="35"/>
      <c r="E363" s="35"/>
      <c r="F363" s="35"/>
      <c r="G363" s="35"/>
      <c r="H363" s="66"/>
      <c r="I363" s="66"/>
      <c r="J363" s="94">
        <f t="shared" si="61"/>
        <v>0</v>
      </c>
      <c r="K363" s="66"/>
      <c r="L363" s="66"/>
      <c r="M363" s="66"/>
      <c r="N363" s="94">
        <f t="shared" si="55"/>
        <v>0</v>
      </c>
      <c r="O363" s="66"/>
      <c r="P363" s="66"/>
      <c r="Q363" s="79">
        <f t="shared" si="62"/>
        <v>0</v>
      </c>
      <c r="R363" s="80">
        <f t="shared" si="56"/>
        <v>0</v>
      </c>
      <c r="S363" s="79">
        <f t="shared" si="57"/>
        <v>0</v>
      </c>
      <c r="T363" s="79">
        <f t="shared" si="58"/>
        <v>0</v>
      </c>
      <c r="U363" s="79">
        <f t="shared" si="59"/>
        <v>0</v>
      </c>
      <c r="V363" s="79">
        <f t="shared" si="60"/>
        <v>0</v>
      </c>
      <c r="W363" s="80">
        <f t="shared" si="63"/>
        <v>0</v>
      </c>
      <c r="X363" s="111" t="str">
        <f t="shared" si="65"/>
        <v>NÃO</v>
      </c>
      <c r="Y363" s="106">
        <f t="shared" si="64"/>
        <v>0</v>
      </c>
      <c r="Z363" s="107" t="s">
        <v>42</v>
      </c>
      <c r="AA363" s="107" t="s">
        <v>3048</v>
      </c>
      <c r="AB363" s="107">
        <v>2913309</v>
      </c>
      <c r="AC363" s="107"/>
      <c r="AD363" s="107"/>
    </row>
    <row r="364" spans="1:30" s="32" customFormat="1" ht="19.5" customHeight="1" x14ac:dyDescent="0.25">
      <c r="A364" s="31" t="str">
        <f>Controles!$B$2</f>
        <v>RS</v>
      </c>
      <c r="B364" s="31">
        <f>Controles!$C$2</f>
        <v>10</v>
      </c>
      <c r="C364" s="31" t="s">
        <v>5391</v>
      </c>
      <c r="D364" s="35"/>
      <c r="E364" s="35"/>
      <c r="F364" s="35"/>
      <c r="G364" s="35"/>
      <c r="H364" s="66"/>
      <c r="I364" s="66"/>
      <c r="J364" s="94">
        <f t="shared" si="61"/>
        <v>0</v>
      </c>
      <c r="K364" s="66"/>
      <c r="L364" s="66"/>
      <c r="M364" s="66"/>
      <c r="N364" s="94">
        <f t="shared" si="55"/>
        <v>0</v>
      </c>
      <c r="O364" s="66"/>
      <c r="P364" s="66"/>
      <c r="Q364" s="79">
        <f t="shared" si="62"/>
        <v>0</v>
      </c>
      <c r="R364" s="80">
        <f t="shared" si="56"/>
        <v>0</v>
      </c>
      <c r="S364" s="79">
        <f t="shared" si="57"/>
        <v>0</v>
      </c>
      <c r="T364" s="79">
        <f t="shared" si="58"/>
        <v>0</v>
      </c>
      <c r="U364" s="79">
        <f t="shared" si="59"/>
        <v>0</v>
      </c>
      <c r="V364" s="79">
        <f t="shared" si="60"/>
        <v>0</v>
      </c>
      <c r="W364" s="80">
        <f t="shared" si="63"/>
        <v>0</v>
      </c>
      <c r="X364" s="111" t="str">
        <f t="shared" si="65"/>
        <v>NÃO</v>
      </c>
      <c r="Y364" s="106">
        <f t="shared" si="64"/>
        <v>0</v>
      </c>
      <c r="Z364" s="107" t="s">
        <v>42</v>
      </c>
      <c r="AA364" s="107" t="s">
        <v>3060</v>
      </c>
      <c r="AB364" s="107">
        <v>2913408</v>
      </c>
      <c r="AC364" s="107"/>
      <c r="AD364" s="107"/>
    </row>
    <row r="365" spans="1:30" s="32" customFormat="1" ht="19.5" customHeight="1" x14ac:dyDescent="0.25">
      <c r="A365" s="31" t="str">
        <f>Controles!$B$2</f>
        <v>RS</v>
      </c>
      <c r="B365" s="31">
        <f>Controles!$C$2</f>
        <v>10</v>
      </c>
      <c r="C365" s="31" t="s">
        <v>5391</v>
      </c>
      <c r="D365" s="35"/>
      <c r="E365" s="35"/>
      <c r="F365" s="35"/>
      <c r="G365" s="35"/>
      <c r="H365" s="66"/>
      <c r="I365" s="66"/>
      <c r="J365" s="94">
        <f t="shared" si="61"/>
        <v>0</v>
      </c>
      <c r="K365" s="66"/>
      <c r="L365" s="66"/>
      <c r="M365" s="66"/>
      <c r="N365" s="94">
        <f t="shared" si="55"/>
        <v>0</v>
      </c>
      <c r="O365" s="66"/>
      <c r="P365" s="66"/>
      <c r="Q365" s="79">
        <f t="shared" si="62"/>
        <v>0</v>
      </c>
      <c r="R365" s="80">
        <f t="shared" si="56"/>
        <v>0</v>
      </c>
      <c r="S365" s="79">
        <f t="shared" si="57"/>
        <v>0</v>
      </c>
      <c r="T365" s="79">
        <f t="shared" si="58"/>
        <v>0</v>
      </c>
      <c r="U365" s="79">
        <f t="shared" si="59"/>
        <v>0</v>
      </c>
      <c r="V365" s="79">
        <f t="shared" si="60"/>
        <v>0</v>
      </c>
      <c r="W365" s="80">
        <f t="shared" si="63"/>
        <v>0</v>
      </c>
      <c r="X365" s="111" t="str">
        <f t="shared" si="65"/>
        <v>NÃO</v>
      </c>
      <c r="Y365" s="106">
        <f t="shared" si="64"/>
        <v>0</v>
      </c>
      <c r="Z365" s="107" t="s">
        <v>42</v>
      </c>
      <c r="AA365" s="107" t="s">
        <v>3072</v>
      </c>
      <c r="AB365" s="107">
        <v>2913457</v>
      </c>
      <c r="AC365" s="107"/>
      <c r="AD365" s="107"/>
    </row>
    <row r="366" spans="1:30" s="32" customFormat="1" ht="19.5" customHeight="1" x14ac:dyDescent="0.25">
      <c r="A366" s="31" t="str">
        <f>Controles!$B$2</f>
        <v>RS</v>
      </c>
      <c r="B366" s="31">
        <f>Controles!$C$2</f>
        <v>10</v>
      </c>
      <c r="C366" s="31" t="s">
        <v>5391</v>
      </c>
      <c r="D366" s="35"/>
      <c r="E366" s="35"/>
      <c r="F366" s="35"/>
      <c r="G366" s="35"/>
      <c r="H366" s="66"/>
      <c r="I366" s="66"/>
      <c r="J366" s="94">
        <f t="shared" si="61"/>
        <v>0</v>
      </c>
      <c r="K366" s="66"/>
      <c r="L366" s="66"/>
      <c r="M366" s="66"/>
      <c r="N366" s="94">
        <f t="shared" si="55"/>
        <v>0</v>
      </c>
      <c r="O366" s="66"/>
      <c r="P366" s="66"/>
      <c r="Q366" s="79">
        <f t="shared" si="62"/>
        <v>0</v>
      </c>
      <c r="R366" s="80">
        <f t="shared" si="56"/>
        <v>0</v>
      </c>
      <c r="S366" s="79">
        <f t="shared" si="57"/>
        <v>0</v>
      </c>
      <c r="T366" s="79">
        <f t="shared" si="58"/>
        <v>0</v>
      </c>
      <c r="U366" s="79">
        <f t="shared" si="59"/>
        <v>0</v>
      </c>
      <c r="V366" s="79">
        <f t="shared" si="60"/>
        <v>0</v>
      </c>
      <c r="W366" s="80">
        <f t="shared" si="63"/>
        <v>0</v>
      </c>
      <c r="X366" s="111" t="str">
        <f t="shared" si="65"/>
        <v>NÃO</v>
      </c>
      <c r="Y366" s="106">
        <f t="shared" si="64"/>
        <v>0</v>
      </c>
      <c r="Z366" s="107" t="s">
        <v>42</v>
      </c>
      <c r="AA366" s="107" t="s">
        <v>3084</v>
      </c>
      <c r="AB366" s="107">
        <v>2913507</v>
      </c>
      <c r="AC366" s="107"/>
      <c r="AD366" s="107"/>
    </row>
    <row r="367" spans="1:30" s="32" customFormat="1" ht="19.5" customHeight="1" x14ac:dyDescent="0.25">
      <c r="A367" s="31" t="str">
        <f>Controles!$B$2</f>
        <v>RS</v>
      </c>
      <c r="B367" s="31">
        <f>Controles!$C$2</f>
        <v>10</v>
      </c>
      <c r="C367" s="31" t="s">
        <v>5391</v>
      </c>
      <c r="D367" s="35"/>
      <c r="E367" s="35"/>
      <c r="F367" s="35"/>
      <c r="G367" s="35"/>
      <c r="H367" s="66"/>
      <c r="I367" s="66"/>
      <c r="J367" s="94">
        <f t="shared" si="61"/>
        <v>0</v>
      </c>
      <c r="K367" s="66"/>
      <c r="L367" s="66"/>
      <c r="M367" s="66"/>
      <c r="N367" s="94">
        <f t="shared" si="55"/>
        <v>0</v>
      </c>
      <c r="O367" s="66"/>
      <c r="P367" s="66"/>
      <c r="Q367" s="79">
        <f t="shared" si="62"/>
        <v>0</v>
      </c>
      <c r="R367" s="80">
        <f t="shared" si="56"/>
        <v>0</v>
      </c>
      <c r="S367" s="79">
        <f t="shared" si="57"/>
        <v>0</v>
      </c>
      <c r="T367" s="79">
        <f t="shared" si="58"/>
        <v>0</v>
      </c>
      <c r="U367" s="79">
        <f t="shared" si="59"/>
        <v>0</v>
      </c>
      <c r="V367" s="79">
        <f t="shared" si="60"/>
        <v>0</v>
      </c>
      <c r="W367" s="80">
        <f t="shared" si="63"/>
        <v>0</v>
      </c>
      <c r="X367" s="111" t="str">
        <f t="shared" si="65"/>
        <v>NÃO</v>
      </c>
      <c r="Y367" s="106">
        <f t="shared" si="64"/>
        <v>0</v>
      </c>
      <c r="Z367" s="107" t="s">
        <v>42</v>
      </c>
      <c r="AA367" s="107" t="s">
        <v>3097</v>
      </c>
      <c r="AB367" s="107">
        <v>2913606</v>
      </c>
      <c r="AC367" s="107"/>
      <c r="AD367" s="107"/>
    </row>
    <row r="368" spans="1:30" s="32" customFormat="1" ht="19.5" customHeight="1" x14ac:dyDescent="0.25">
      <c r="A368" s="31" t="str">
        <f>Controles!$B$2</f>
        <v>RS</v>
      </c>
      <c r="B368" s="31">
        <f>Controles!$C$2</f>
        <v>10</v>
      </c>
      <c r="C368" s="31" t="s">
        <v>5391</v>
      </c>
      <c r="D368" s="35"/>
      <c r="E368" s="35"/>
      <c r="F368" s="35"/>
      <c r="G368" s="35"/>
      <c r="H368" s="66"/>
      <c r="I368" s="66"/>
      <c r="J368" s="94">
        <f t="shared" si="61"/>
        <v>0</v>
      </c>
      <c r="K368" s="66"/>
      <c r="L368" s="66"/>
      <c r="M368" s="66"/>
      <c r="N368" s="94">
        <f t="shared" si="55"/>
        <v>0</v>
      </c>
      <c r="O368" s="66"/>
      <c r="P368" s="66"/>
      <c r="Q368" s="79">
        <f t="shared" si="62"/>
        <v>0</v>
      </c>
      <c r="R368" s="80">
        <f t="shared" si="56"/>
        <v>0</v>
      </c>
      <c r="S368" s="79">
        <f t="shared" si="57"/>
        <v>0</v>
      </c>
      <c r="T368" s="79">
        <f t="shared" si="58"/>
        <v>0</v>
      </c>
      <c r="U368" s="79">
        <f t="shared" si="59"/>
        <v>0</v>
      </c>
      <c r="V368" s="79">
        <f t="shared" si="60"/>
        <v>0</v>
      </c>
      <c r="W368" s="80">
        <f t="shared" si="63"/>
        <v>0</v>
      </c>
      <c r="X368" s="111" t="str">
        <f t="shared" si="65"/>
        <v>NÃO</v>
      </c>
      <c r="Y368" s="106">
        <f t="shared" si="64"/>
        <v>0</v>
      </c>
      <c r="Z368" s="107" t="s">
        <v>42</v>
      </c>
      <c r="AA368" s="107" t="s">
        <v>3109</v>
      </c>
      <c r="AB368" s="107">
        <v>2913705</v>
      </c>
      <c r="AC368" s="107"/>
      <c r="AD368" s="107"/>
    </row>
    <row r="369" spans="1:30" s="32" customFormat="1" ht="19.5" customHeight="1" x14ac:dyDescent="0.25">
      <c r="A369" s="31" t="str">
        <f>Controles!$B$2</f>
        <v>RS</v>
      </c>
      <c r="B369" s="31">
        <f>Controles!$C$2</f>
        <v>10</v>
      </c>
      <c r="C369" s="31" t="s">
        <v>5391</v>
      </c>
      <c r="D369" s="35"/>
      <c r="E369" s="35"/>
      <c r="F369" s="35"/>
      <c r="G369" s="35"/>
      <c r="H369" s="66"/>
      <c r="I369" s="66"/>
      <c r="J369" s="94">
        <f t="shared" si="61"/>
        <v>0</v>
      </c>
      <c r="K369" s="66"/>
      <c r="L369" s="66"/>
      <c r="M369" s="66"/>
      <c r="N369" s="94">
        <f t="shared" si="55"/>
        <v>0</v>
      </c>
      <c r="O369" s="66"/>
      <c r="P369" s="66"/>
      <c r="Q369" s="79">
        <f t="shared" si="62"/>
        <v>0</v>
      </c>
      <c r="R369" s="80">
        <f t="shared" si="56"/>
        <v>0</v>
      </c>
      <c r="S369" s="79">
        <f t="shared" si="57"/>
        <v>0</v>
      </c>
      <c r="T369" s="79">
        <f t="shared" si="58"/>
        <v>0</v>
      </c>
      <c r="U369" s="79">
        <f t="shared" si="59"/>
        <v>0</v>
      </c>
      <c r="V369" s="79">
        <f t="shared" si="60"/>
        <v>0</v>
      </c>
      <c r="W369" s="80">
        <f t="shared" si="63"/>
        <v>0</v>
      </c>
      <c r="X369" s="111" t="str">
        <f t="shared" si="65"/>
        <v>NÃO</v>
      </c>
      <c r="Y369" s="106">
        <f t="shared" si="64"/>
        <v>0</v>
      </c>
      <c r="Z369" s="107" t="s">
        <v>42</v>
      </c>
      <c r="AA369" s="107" t="s">
        <v>3121</v>
      </c>
      <c r="AB369" s="107">
        <v>2913804</v>
      </c>
      <c r="AC369" s="107"/>
      <c r="AD369" s="107"/>
    </row>
    <row r="370" spans="1:30" s="32" customFormat="1" ht="19.5" customHeight="1" x14ac:dyDescent="0.25">
      <c r="A370" s="31" t="str">
        <f>Controles!$B$2</f>
        <v>RS</v>
      </c>
      <c r="B370" s="31">
        <f>Controles!$C$2</f>
        <v>10</v>
      </c>
      <c r="C370" s="31" t="s">
        <v>5391</v>
      </c>
      <c r="D370" s="35"/>
      <c r="E370" s="35"/>
      <c r="F370" s="35"/>
      <c r="G370" s="35"/>
      <c r="H370" s="66"/>
      <c r="I370" s="66"/>
      <c r="J370" s="94">
        <f t="shared" si="61"/>
        <v>0</v>
      </c>
      <c r="K370" s="66"/>
      <c r="L370" s="66"/>
      <c r="M370" s="66"/>
      <c r="N370" s="94">
        <f t="shared" si="55"/>
        <v>0</v>
      </c>
      <c r="O370" s="66"/>
      <c r="P370" s="66"/>
      <c r="Q370" s="79">
        <f t="shared" si="62"/>
        <v>0</v>
      </c>
      <c r="R370" s="80">
        <f t="shared" si="56"/>
        <v>0</v>
      </c>
      <c r="S370" s="79">
        <f t="shared" si="57"/>
        <v>0</v>
      </c>
      <c r="T370" s="79">
        <f t="shared" si="58"/>
        <v>0</v>
      </c>
      <c r="U370" s="79">
        <f t="shared" si="59"/>
        <v>0</v>
      </c>
      <c r="V370" s="79">
        <f t="shared" si="60"/>
        <v>0</v>
      </c>
      <c r="W370" s="80">
        <f t="shared" si="63"/>
        <v>0</v>
      </c>
      <c r="X370" s="111" t="str">
        <f t="shared" si="65"/>
        <v>NÃO</v>
      </c>
      <c r="Y370" s="106">
        <f t="shared" si="64"/>
        <v>0</v>
      </c>
      <c r="Z370" s="107" t="s">
        <v>42</v>
      </c>
      <c r="AA370" s="107" t="s">
        <v>3133</v>
      </c>
      <c r="AB370" s="107">
        <v>2913903</v>
      </c>
      <c r="AC370" s="107"/>
      <c r="AD370" s="107"/>
    </row>
    <row r="371" spans="1:30" s="32" customFormat="1" ht="19.5" customHeight="1" x14ac:dyDescent="0.25">
      <c r="A371" s="31" t="str">
        <f>Controles!$B$2</f>
        <v>RS</v>
      </c>
      <c r="B371" s="31">
        <f>Controles!$C$2</f>
        <v>10</v>
      </c>
      <c r="C371" s="31" t="s">
        <v>5391</v>
      </c>
      <c r="D371" s="35"/>
      <c r="E371" s="35"/>
      <c r="F371" s="35"/>
      <c r="G371" s="35"/>
      <c r="H371" s="66"/>
      <c r="I371" s="66"/>
      <c r="J371" s="94">
        <f t="shared" si="61"/>
        <v>0</v>
      </c>
      <c r="K371" s="66"/>
      <c r="L371" s="66"/>
      <c r="M371" s="66"/>
      <c r="N371" s="94">
        <f t="shared" si="55"/>
        <v>0</v>
      </c>
      <c r="O371" s="66"/>
      <c r="P371" s="66"/>
      <c r="Q371" s="79">
        <f t="shared" si="62"/>
        <v>0</v>
      </c>
      <c r="R371" s="80">
        <f t="shared" si="56"/>
        <v>0</v>
      </c>
      <c r="S371" s="79">
        <f t="shared" si="57"/>
        <v>0</v>
      </c>
      <c r="T371" s="79">
        <f t="shared" si="58"/>
        <v>0</v>
      </c>
      <c r="U371" s="79">
        <f t="shared" si="59"/>
        <v>0</v>
      </c>
      <c r="V371" s="79">
        <f t="shared" si="60"/>
        <v>0</v>
      </c>
      <c r="W371" s="80">
        <f t="shared" si="63"/>
        <v>0</v>
      </c>
      <c r="X371" s="111" t="str">
        <f t="shared" si="65"/>
        <v>NÃO</v>
      </c>
      <c r="Y371" s="106">
        <f t="shared" si="64"/>
        <v>0</v>
      </c>
      <c r="Z371" s="107" t="s">
        <v>42</v>
      </c>
      <c r="AA371" s="107" t="s">
        <v>3145</v>
      </c>
      <c r="AB371" s="107">
        <v>2914000</v>
      </c>
      <c r="AC371" s="107"/>
      <c r="AD371" s="107"/>
    </row>
    <row r="372" spans="1:30" s="32" customFormat="1" ht="19.5" customHeight="1" x14ac:dyDescent="0.25">
      <c r="A372" s="31" t="str">
        <f>Controles!$B$2</f>
        <v>RS</v>
      </c>
      <c r="B372" s="31">
        <f>Controles!$C$2</f>
        <v>10</v>
      </c>
      <c r="C372" s="31" t="s">
        <v>5391</v>
      </c>
      <c r="D372" s="35"/>
      <c r="E372" s="35"/>
      <c r="F372" s="35"/>
      <c r="G372" s="35"/>
      <c r="H372" s="66"/>
      <c r="I372" s="66"/>
      <c r="J372" s="94">
        <f t="shared" si="61"/>
        <v>0</v>
      </c>
      <c r="K372" s="66"/>
      <c r="L372" s="66"/>
      <c r="M372" s="66"/>
      <c r="N372" s="94">
        <f t="shared" si="55"/>
        <v>0</v>
      </c>
      <c r="O372" s="66"/>
      <c r="P372" s="66"/>
      <c r="Q372" s="79">
        <f t="shared" si="62"/>
        <v>0</v>
      </c>
      <c r="R372" s="80">
        <f t="shared" si="56"/>
        <v>0</v>
      </c>
      <c r="S372" s="79">
        <f t="shared" si="57"/>
        <v>0</v>
      </c>
      <c r="T372" s="79">
        <f t="shared" si="58"/>
        <v>0</v>
      </c>
      <c r="U372" s="79">
        <f t="shared" si="59"/>
        <v>0</v>
      </c>
      <c r="V372" s="79">
        <f t="shared" si="60"/>
        <v>0</v>
      </c>
      <c r="W372" s="80">
        <f t="shared" si="63"/>
        <v>0</v>
      </c>
      <c r="X372" s="111" t="str">
        <f t="shared" si="65"/>
        <v>NÃO</v>
      </c>
      <c r="Y372" s="106">
        <f t="shared" si="64"/>
        <v>0</v>
      </c>
      <c r="Z372" s="107" t="s">
        <v>42</v>
      </c>
      <c r="AA372" s="107" t="s">
        <v>3156</v>
      </c>
      <c r="AB372" s="107">
        <v>2914109</v>
      </c>
      <c r="AC372" s="107"/>
      <c r="AD372" s="107"/>
    </row>
    <row r="373" spans="1:30" s="32" customFormat="1" ht="19.5" customHeight="1" x14ac:dyDescent="0.25">
      <c r="A373" s="31" t="str">
        <f>Controles!$B$2</f>
        <v>RS</v>
      </c>
      <c r="B373" s="31">
        <f>Controles!$C$2</f>
        <v>10</v>
      </c>
      <c r="C373" s="31" t="s">
        <v>5391</v>
      </c>
      <c r="D373" s="35"/>
      <c r="E373" s="35"/>
      <c r="F373" s="35"/>
      <c r="G373" s="35"/>
      <c r="H373" s="66"/>
      <c r="I373" s="66"/>
      <c r="J373" s="94">
        <f t="shared" si="61"/>
        <v>0</v>
      </c>
      <c r="K373" s="66"/>
      <c r="L373" s="66"/>
      <c r="M373" s="66"/>
      <c r="N373" s="94">
        <f t="shared" si="55"/>
        <v>0</v>
      </c>
      <c r="O373" s="66"/>
      <c r="P373" s="66"/>
      <c r="Q373" s="79">
        <f t="shared" si="62"/>
        <v>0</v>
      </c>
      <c r="R373" s="80">
        <f t="shared" si="56"/>
        <v>0</v>
      </c>
      <c r="S373" s="79">
        <f t="shared" si="57"/>
        <v>0</v>
      </c>
      <c r="T373" s="79">
        <f t="shared" si="58"/>
        <v>0</v>
      </c>
      <c r="U373" s="79">
        <f t="shared" si="59"/>
        <v>0</v>
      </c>
      <c r="V373" s="79">
        <f t="shared" si="60"/>
        <v>0</v>
      </c>
      <c r="W373" s="80">
        <f t="shared" si="63"/>
        <v>0</v>
      </c>
      <c r="X373" s="111" t="str">
        <f t="shared" si="65"/>
        <v>NÃO</v>
      </c>
      <c r="Y373" s="106">
        <f t="shared" si="64"/>
        <v>0</v>
      </c>
      <c r="Z373" s="107" t="s">
        <v>42</v>
      </c>
      <c r="AA373" s="107" t="s">
        <v>3167</v>
      </c>
      <c r="AB373" s="107">
        <v>2914208</v>
      </c>
      <c r="AC373" s="107"/>
      <c r="AD373" s="107"/>
    </row>
    <row r="374" spans="1:30" s="32" customFormat="1" ht="19.5" customHeight="1" x14ac:dyDescent="0.25">
      <c r="A374" s="31" t="str">
        <f>Controles!$B$2</f>
        <v>RS</v>
      </c>
      <c r="B374" s="31">
        <f>Controles!$C$2</f>
        <v>10</v>
      </c>
      <c r="C374" s="31" t="s">
        <v>5391</v>
      </c>
      <c r="D374" s="35"/>
      <c r="E374" s="35"/>
      <c r="F374" s="35"/>
      <c r="G374" s="35"/>
      <c r="H374" s="66"/>
      <c r="I374" s="66"/>
      <c r="J374" s="94">
        <f t="shared" si="61"/>
        <v>0</v>
      </c>
      <c r="K374" s="66"/>
      <c r="L374" s="66"/>
      <c r="M374" s="66"/>
      <c r="N374" s="94">
        <f t="shared" si="55"/>
        <v>0</v>
      </c>
      <c r="O374" s="66"/>
      <c r="P374" s="66"/>
      <c r="Q374" s="79">
        <f t="shared" si="62"/>
        <v>0</v>
      </c>
      <c r="R374" s="80">
        <f t="shared" si="56"/>
        <v>0</v>
      </c>
      <c r="S374" s="79">
        <f t="shared" si="57"/>
        <v>0</v>
      </c>
      <c r="T374" s="79">
        <f t="shared" si="58"/>
        <v>0</v>
      </c>
      <c r="U374" s="79">
        <f t="shared" si="59"/>
        <v>0</v>
      </c>
      <c r="V374" s="79">
        <f t="shared" si="60"/>
        <v>0</v>
      </c>
      <c r="W374" s="80">
        <f t="shared" si="63"/>
        <v>0</v>
      </c>
      <c r="X374" s="111" t="str">
        <f t="shared" si="65"/>
        <v>NÃO</v>
      </c>
      <c r="Y374" s="106">
        <f t="shared" si="64"/>
        <v>0</v>
      </c>
      <c r="Z374" s="107" t="s">
        <v>42</v>
      </c>
      <c r="AA374" s="107" t="s">
        <v>3178</v>
      </c>
      <c r="AB374" s="107">
        <v>2914307</v>
      </c>
      <c r="AC374" s="107"/>
      <c r="AD374" s="107"/>
    </row>
    <row r="375" spans="1:30" s="32" customFormat="1" ht="19.5" customHeight="1" x14ac:dyDescent="0.25">
      <c r="A375" s="31" t="str">
        <f>Controles!$B$2</f>
        <v>RS</v>
      </c>
      <c r="B375" s="31">
        <f>Controles!$C$2</f>
        <v>10</v>
      </c>
      <c r="C375" s="31" t="s">
        <v>5391</v>
      </c>
      <c r="D375" s="35"/>
      <c r="E375" s="35"/>
      <c r="F375" s="35"/>
      <c r="G375" s="35"/>
      <c r="H375" s="66"/>
      <c r="I375" s="66"/>
      <c r="J375" s="94">
        <f t="shared" si="61"/>
        <v>0</v>
      </c>
      <c r="K375" s="66"/>
      <c r="L375" s="66"/>
      <c r="M375" s="66"/>
      <c r="N375" s="94">
        <f t="shared" si="55"/>
        <v>0</v>
      </c>
      <c r="O375" s="66"/>
      <c r="P375" s="66"/>
      <c r="Q375" s="79">
        <f t="shared" si="62"/>
        <v>0</v>
      </c>
      <c r="R375" s="80">
        <f t="shared" si="56"/>
        <v>0</v>
      </c>
      <c r="S375" s="79">
        <f t="shared" si="57"/>
        <v>0</v>
      </c>
      <c r="T375" s="79">
        <f t="shared" si="58"/>
        <v>0</v>
      </c>
      <c r="U375" s="79">
        <f t="shared" si="59"/>
        <v>0</v>
      </c>
      <c r="V375" s="79">
        <f t="shared" si="60"/>
        <v>0</v>
      </c>
      <c r="W375" s="80">
        <f t="shared" si="63"/>
        <v>0</v>
      </c>
      <c r="X375" s="111" t="str">
        <f t="shared" si="65"/>
        <v>NÃO</v>
      </c>
      <c r="Y375" s="106">
        <f t="shared" si="64"/>
        <v>0</v>
      </c>
      <c r="Z375" s="107" t="s">
        <v>42</v>
      </c>
      <c r="AA375" s="107" t="s">
        <v>3189</v>
      </c>
      <c r="AB375" s="107">
        <v>2914406</v>
      </c>
      <c r="AC375" s="107"/>
      <c r="AD375" s="107"/>
    </row>
    <row r="376" spans="1:30" s="32" customFormat="1" ht="19.5" customHeight="1" x14ac:dyDescent="0.25">
      <c r="A376" s="31" t="str">
        <f>Controles!$B$2</f>
        <v>RS</v>
      </c>
      <c r="B376" s="31">
        <f>Controles!$C$2</f>
        <v>10</v>
      </c>
      <c r="C376" s="31" t="s">
        <v>5391</v>
      </c>
      <c r="D376" s="35"/>
      <c r="E376" s="35"/>
      <c r="F376" s="35"/>
      <c r="G376" s="35"/>
      <c r="H376" s="66"/>
      <c r="I376" s="66"/>
      <c r="J376" s="94">
        <f t="shared" si="61"/>
        <v>0</v>
      </c>
      <c r="K376" s="66"/>
      <c r="L376" s="66"/>
      <c r="M376" s="66"/>
      <c r="N376" s="94">
        <f t="shared" si="55"/>
        <v>0</v>
      </c>
      <c r="O376" s="66"/>
      <c r="P376" s="66"/>
      <c r="Q376" s="79">
        <f t="shared" si="62"/>
        <v>0</v>
      </c>
      <c r="R376" s="80">
        <f t="shared" si="56"/>
        <v>0</v>
      </c>
      <c r="S376" s="79">
        <f t="shared" si="57"/>
        <v>0</v>
      </c>
      <c r="T376" s="79">
        <f t="shared" si="58"/>
        <v>0</v>
      </c>
      <c r="U376" s="79">
        <f t="shared" si="59"/>
        <v>0</v>
      </c>
      <c r="V376" s="79">
        <f t="shared" si="60"/>
        <v>0</v>
      </c>
      <c r="W376" s="80">
        <f t="shared" si="63"/>
        <v>0</v>
      </c>
      <c r="X376" s="111" t="str">
        <f t="shared" si="65"/>
        <v>NÃO</v>
      </c>
      <c r="Y376" s="106">
        <f t="shared" si="64"/>
        <v>0</v>
      </c>
      <c r="Z376" s="107" t="s">
        <v>42</v>
      </c>
      <c r="AA376" s="107" t="s">
        <v>3201</v>
      </c>
      <c r="AB376" s="107">
        <v>2914505</v>
      </c>
      <c r="AC376" s="107"/>
      <c r="AD376" s="107"/>
    </row>
    <row r="377" spans="1:30" s="32" customFormat="1" ht="19.5" customHeight="1" x14ac:dyDescent="0.25">
      <c r="A377" s="31" t="str">
        <f>Controles!$B$2</f>
        <v>RS</v>
      </c>
      <c r="B377" s="31">
        <f>Controles!$C$2</f>
        <v>10</v>
      </c>
      <c r="C377" s="31" t="s">
        <v>5391</v>
      </c>
      <c r="D377" s="35"/>
      <c r="E377" s="35"/>
      <c r="F377" s="35"/>
      <c r="G377" s="35"/>
      <c r="H377" s="66"/>
      <c r="I377" s="66"/>
      <c r="J377" s="94">
        <f t="shared" si="61"/>
        <v>0</v>
      </c>
      <c r="K377" s="66"/>
      <c r="L377" s="66"/>
      <c r="M377" s="66"/>
      <c r="N377" s="94">
        <f t="shared" si="55"/>
        <v>0</v>
      </c>
      <c r="O377" s="66"/>
      <c r="P377" s="66"/>
      <c r="Q377" s="79">
        <f t="shared" si="62"/>
        <v>0</v>
      </c>
      <c r="R377" s="80">
        <f t="shared" si="56"/>
        <v>0</v>
      </c>
      <c r="S377" s="79">
        <f t="shared" si="57"/>
        <v>0</v>
      </c>
      <c r="T377" s="79">
        <f t="shared" si="58"/>
        <v>0</v>
      </c>
      <c r="U377" s="79">
        <f t="shared" si="59"/>
        <v>0</v>
      </c>
      <c r="V377" s="79">
        <f t="shared" si="60"/>
        <v>0</v>
      </c>
      <c r="W377" s="80">
        <f t="shared" si="63"/>
        <v>0</v>
      </c>
      <c r="X377" s="111" t="str">
        <f t="shared" si="65"/>
        <v>NÃO</v>
      </c>
      <c r="Y377" s="106">
        <f t="shared" si="64"/>
        <v>0</v>
      </c>
      <c r="Z377" s="107" t="s">
        <v>42</v>
      </c>
      <c r="AA377" s="107" t="s">
        <v>3213</v>
      </c>
      <c r="AB377" s="107">
        <v>2914604</v>
      </c>
      <c r="AC377" s="107"/>
      <c r="AD377" s="107"/>
    </row>
    <row r="378" spans="1:30" s="32" customFormat="1" ht="19.5" customHeight="1" x14ac:dyDescent="0.25">
      <c r="A378" s="31" t="str">
        <f>Controles!$B$2</f>
        <v>RS</v>
      </c>
      <c r="B378" s="31">
        <f>Controles!$C$2</f>
        <v>10</v>
      </c>
      <c r="C378" s="31" t="s">
        <v>5391</v>
      </c>
      <c r="D378" s="35"/>
      <c r="E378" s="35"/>
      <c r="F378" s="35"/>
      <c r="G378" s="35"/>
      <c r="H378" s="66"/>
      <c r="I378" s="66"/>
      <c r="J378" s="94">
        <f t="shared" si="61"/>
        <v>0</v>
      </c>
      <c r="K378" s="66"/>
      <c r="L378" s="66"/>
      <c r="M378" s="66"/>
      <c r="N378" s="94">
        <f t="shared" si="55"/>
        <v>0</v>
      </c>
      <c r="O378" s="66"/>
      <c r="P378" s="66"/>
      <c r="Q378" s="79">
        <f t="shared" si="62"/>
        <v>0</v>
      </c>
      <c r="R378" s="80">
        <f t="shared" si="56"/>
        <v>0</v>
      </c>
      <c r="S378" s="79">
        <f t="shared" si="57"/>
        <v>0</v>
      </c>
      <c r="T378" s="79">
        <f t="shared" si="58"/>
        <v>0</v>
      </c>
      <c r="U378" s="79">
        <f t="shared" si="59"/>
        <v>0</v>
      </c>
      <c r="V378" s="79">
        <f t="shared" si="60"/>
        <v>0</v>
      </c>
      <c r="W378" s="80">
        <f t="shared" si="63"/>
        <v>0</v>
      </c>
      <c r="X378" s="111" t="str">
        <f t="shared" si="65"/>
        <v>NÃO</v>
      </c>
      <c r="Y378" s="106">
        <f t="shared" si="64"/>
        <v>0</v>
      </c>
      <c r="Z378" s="107" t="s">
        <v>42</v>
      </c>
      <c r="AA378" s="107" t="s">
        <v>3225</v>
      </c>
      <c r="AB378" s="107">
        <v>2914653</v>
      </c>
      <c r="AC378" s="107"/>
      <c r="AD378" s="107"/>
    </row>
    <row r="379" spans="1:30" s="32" customFormat="1" ht="19.5" customHeight="1" x14ac:dyDescent="0.25">
      <c r="A379" s="31" t="str">
        <f>Controles!$B$2</f>
        <v>RS</v>
      </c>
      <c r="B379" s="31">
        <f>Controles!$C$2</f>
        <v>10</v>
      </c>
      <c r="C379" s="31" t="s">
        <v>5391</v>
      </c>
      <c r="D379" s="35"/>
      <c r="E379" s="35"/>
      <c r="F379" s="35"/>
      <c r="G379" s="35"/>
      <c r="H379" s="66"/>
      <c r="I379" s="66"/>
      <c r="J379" s="94">
        <f t="shared" si="61"/>
        <v>0</v>
      </c>
      <c r="K379" s="66"/>
      <c r="L379" s="66"/>
      <c r="M379" s="66"/>
      <c r="N379" s="94">
        <f t="shared" si="55"/>
        <v>0</v>
      </c>
      <c r="O379" s="66"/>
      <c r="P379" s="66"/>
      <c r="Q379" s="79">
        <f t="shared" si="62"/>
        <v>0</v>
      </c>
      <c r="R379" s="80">
        <f t="shared" si="56"/>
        <v>0</v>
      </c>
      <c r="S379" s="79">
        <f t="shared" si="57"/>
        <v>0</v>
      </c>
      <c r="T379" s="79">
        <f t="shared" si="58"/>
        <v>0</v>
      </c>
      <c r="U379" s="79">
        <f t="shared" si="59"/>
        <v>0</v>
      </c>
      <c r="V379" s="79">
        <f t="shared" si="60"/>
        <v>0</v>
      </c>
      <c r="W379" s="80">
        <f t="shared" si="63"/>
        <v>0</v>
      </c>
      <c r="X379" s="111" t="str">
        <f t="shared" si="65"/>
        <v>NÃO</v>
      </c>
      <c r="Y379" s="106">
        <f t="shared" si="64"/>
        <v>0</v>
      </c>
      <c r="Z379" s="107" t="s">
        <v>42</v>
      </c>
      <c r="AA379" s="107" t="s">
        <v>3235</v>
      </c>
      <c r="AB379" s="107">
        <v>2914703</v>
      </c>
      <c r="AC379" s="107"/>
      <c r="AD379" s="107"/>
    </row>
    <row r="380" spans="1:30" s="32" customFormat="1" ht="19.5" customHeight="1" x14ac:dyDescent="0.25">
      <c r="A380" s="31" t="str">
        <f>Controles!$B$2</f>
        <v>RS</v>
      </c>
      <c r="B380" s="31">
        <f>Controles!$C$2</f>
        <v>10</v>
      </c>
      <c r="C380" s="31" t="s">
        <v>5391</v>
      </c>
      <c r="D380" s="35"/>
      <c r="E380" s="35"/>
      <c r="F380" s="35"/>
      <c r="G380" s="35"/>
      <c r="H380" s="66"/>
      <c r="I380" s="66"/>
      <c r="J380" s="94">
        <f t="shared" si="61"/>
        <v>0</v>
      </c>
      <c r="K380" s="66"/>
      <c r="L380" s="66"/>
      <c r="M380" s="66"/>
      <c r="N380" s="94">
        <f t="shared" si="55"/>
        <v>0</v>
      </c>
      <c r="O380" s="66"/>
      <c r="P380" s="66"/>
      <c r="Q380" s="79">
        <f t="shared" si="62"/>
        <v>0</v>
      </c>
      <c r="R380" s="80">
        <f t="shared" si="56"/>
        <v>0</v>
      </c>
      <c r="S380" s="79">
        <f t="shared" si="57"/>
        <v>0</v>
      </c>
      <c r="T380" s="79">
        <f t="shared" si="58"/>
        <v>0</v>
      </c>
      <c r="U380" s="79">
        <f t="shared" si="59"/>
        <v>0</v>
      </c>
      <c r="V380" s="79">
        <f t="shared" si="60"/>
        <v>0</v>
      </c>
      <c r="W380" s="80">
        <f t="shared" si="63"/>
        <v>0</v>
      </c>
      <c r="X380" s="111" t="str">
        <f t="shared" si="65"/>
        <v>NÃO</v>
      </c>
      <c r="Y380" s="106">
        <f t="shared" si="64"/>
        <v>0</v>
      </c>
      <c r="Z380" s="107" t="s">
        <v>42</v>
      </c>
      <c r="AA380" s="107" t="s">
        <v>3246</v>
      </c>
      <c r="AB380" s="107">
        <v>2914802</v>
      </c>
      <c r="AC380" s="107"/>
      <c r="AD380" s="107"/>
    </row>
    <row r="381" spans="1:30" s="32" customFormat="1" ht="19.5" customHeight="1" x14ac:dyDescent="0.25">
      <c r="A381" s="31" t="str">
        <f>Controles!$B$2</f>
        <v>RS</v>
      </c>
      <c r="B381" s="31">
        <f>Controles!$C$2</f>
        <v>10</v>
      </c>
      <c r="C381" s="31" t="s">
        <v>5391</v>
      </c>
      <c r="D381" s="35"/>
      <c r="E381" s="35"/>
      <c r="F381" s="35"/>
      <c r="G381" s="35"/>
      <c r="H381" s="66"/>
      <c r="I381" s="66"/>
      <c r="J381" s="94">
        <f t="shared" si="61"/>
        <v>0</v>
      </c>
      <c r="K381" s="66"/>
      <c r="L381" s="66"/>
      <c r="M381" s="66"/>
      <c r="N381" s="94">
        <f t="shared" si="55"/>
        <v>0</v>
      </c>
      <c r="O381" s="66"/>
      <c r="P381" s="66"/>
      <c r="Q381" s="79">
        <f t="shared" si="62"/>
        <v>0</v>
      </c>
      <c r="R381" s="80">
        <f t="shared" si="56"/>
        <v>0</v>
      </c>
      <c r="S381" s="79">
        <f t="shared" si="57"/>
        <v>0</v>
      </c>
      <c r="T381" s="79">
        <f t="shared" si="58"/>
        <v>0</v>
      </c>
      <c r="U381" s="79">
        <f t="shared" si="59"/>
        <v>0</v>
      </c>
      <c r="V381" s="79">
        <f t="shared" si="60"/>
        <v>0</v>
      </c>
      <c r="W381" s="80">
        <f t="shared" si="63"/>
        <v>0</v>
      </c>
      <c r="X381" s="111" t="str">
        <f t="shared" si="65"/>
        <v>NÃO</v>
      </c>
      <c r="Y381" s="106">
        <f t="shared" si="64"/>
        <v>0</v>
      </c>
      <c r="Z381" s="107" t="s">
        <v>42</v>
      </c>
      <c r="AA381" s="107" t="s">
        <v>3256</v>
      </c>
      <c r="AB381" s="107">
        <v>2914901</v>
      </c>
      <c r="AC381" s="107"/>
      <c r="AD381" s="107"/>
    </row>
    <row r="382" spans="1:30" s="32" customFormat="1" ht="19.5" customHeight="1" x14ac:dyDescent="0.25">
      <c r="A382" s="31" t="str">
        <f>Controles!$B$2</f>
        <v>RS</v>
      </c>
      <c r="B382" s="31">
        <f>Controles!$C$2</f>
        <v>10</v>
      </c>
      <c r="C382" s="31" t="s">
        <v>5391</v>
      </c>
      <c r="D382" s="35"/>
      <c r="E382" s="35"/>
      <c r="F382" s="35"/>
      <c r="G382" s="35"/>
      <c r="H382" s="66"/>
      <c r="I382" s="66"/>
      <c r="J382" s="94">
        <f t="shared" si="61"/>
        <v>0</v>
      </c>
      <c r="K382" s="66"/>
      <c r="L382" s="66"/>
      <c r="M382" s="66"/>
      <c r="N382" s="94">
        <f t="shared" si="55"/>
        <v>0</v>
      </c>
      <c r="O382" s="66"/>
      <c r="P382" s="66"/>
      <c r="Q382" s="79">
        <f t="shared" si="62"/>
        <v>0</v>
      </c>
      <c r="R382" s="80">
        <f t="shared" si="56"/>
        <v>0</v>
      </c>
      <c r="S382" s="79">
        <f t="shared" si="57"/>
        <v>0</v>
      </c>
      <c r="T382" s="79">
        <f t="shared" si="58"/>
        <v>0</v>
      </c>
      <c r="U382" s="79">
        <f t="shared" si="59"/>
        <v>0</v>
      </c>
      <c r="V382" s="79">
        <f t="shared" si="60"/>
        <v>0</v>
      </c>
      <c r="W382" s="80">
        <f t="shared" si="63"/>
        <v>0</v>
      </c>
      <c r="X382" s="111" t="str">
        <f t="shared" si="65"/>
        <v>NÃO</v>
      </c>
      <c r="Y382" s="106">
        <f t="shared" si="64"/>
        <v>0</v>
      </c>
      <c r="Z382" s="107" t="s">
        <v>42</v>
      </c>
      <c r="AA382" s="107" t="s">
        <v>3267</v>
      </c>
      <c r="AB382" s="107">
        <v>2915007</v>
      </c>
      <c r="AC382" s="107"/>
      <c r="AD382" s="107"/>
    </row>
    <row r="383" spans="1:30" s="32" customFormat="1" ht="19.5" customHeight="1" x14ac:dyDescent="0.25">
      <c r="A383" s="31" t="str">
        <f>Controles!$B$2</f>
        <v>RS</v>
      </c>
      <c r="B383" s="31">
        <f>Controles!$C$2</f>
        <v>10</v>
      </c>
      <c r="C383" s="31" t="s">
        <v>5391</v>
      </c>
      <c r="D383" s="35"/>
      <c r="E383" s="35"/>
      <c r="F383" s="35"/>
      <c r="G383" s="35"/>
      <c r="H383" s="66"/>
      <c r="I383" s="66"/>
      <c r="J383" s="94">
        <f t="shared" si="61"/>
        <v>0</v>
      </c>
      <c r="K383" s="66"/>
      <c r="L383" s="66"/>
      <c r="M383" s="66"/>
      <c r="N383" s="94">
        <f t="shared" si="55"/>
        <v>0</v>
      </c>
      <c r="O383" s="66"/>
      <c r="P383" s="66"/>
      <c r="Q383" s="79">
        <f t="shared" si="62"/>
        <v>0</v>
      </c>
      <c r="R383" s="80">
        <f t="shared" si="56"/>
        <v>0</v>
      </c>
      <c r="S383" s="79">
        <f t="shared" si="57"/>
        <v>0</v>
      </c>
      <c r="T383" s="79">
        <f t="shared" si="58"/>
        <v>0</v>
      </c>
      <c r="U383" s="79">
        <f t="shared" si="59"/>
        <v>0</v>
      </c>
      <c r="V383" s="79">
        <f t="shared" si="60"/>
        <v>0</v>
      </c>
      <c r="W383" s="80">
        <f t="shared" si="63"/>
        <v>0</v>
      </c>
      <c r="X383" s="111" t="str">
        <f t="shared" si="65"/>
        <v>NÃO</v>
      </c>
      <c r="Y383" s="106">
        <f t="shared" si="64"/>
        <v>0</v>
      </c>
      <c r="Z383" s="107" t="s">
        <v>42</v>
      </c>
      <c r="AA383" s="107" t="s">
        <v>3279</v>
      </c>
      <c r="AB383" s="107">
        <v>2915106</v>
      </c>
      <c r="AC383" s="107"/>
      <c r="AD383" s="107"/>
    </row>
    <row r="384" spans="1:30" s="32" customFormat="1" ht="19.5" customHeight="1" x14ac:dyDescent="0.25">
      <c r="A384" s="31" t="str">
        <f>Controles!$B$2</f>
        <v>RS</v>
      </c>
      <c r="B384" s="31">
        <f>Controles!$C$2</f>
        <v>10</v>
      </c>
      <c r="C384" s="31" t="s">
        <v>5391</v>
      </c>
      <c r="D384" s="35"/>
      <c r="E384" s="35"/>
      <c r="F384" s="35"/>
      <c r="G384" s="35"/>
      <c r="H384" s="66"/>
      <c r="I384" s="66"/>
      <c r="J384" s="94">
        <f t="shared" si="61"/>
        <v>0</v>
      </c>
      <c r="K384" s="66"/>
      <c r="L384" s="66"/>
      <c r="M384" s="66"/>
      <c r="N384" s="94">
        <f t="shared" si="55"/>
        <v>0</v>
      </c>
      <c r="O384" s="66"/>
      <c r="P384" s="66"/>
      <c r="Q384" s="79">
        <f t="shared" si="62"/>
        <v>0</v>
      </c>
      <c r="R384" s="80">
        <f t="shared" si="56"/>
        <v>0</v>
      </c>
      <c r="S384" s="79">
        <f t="shared" si="57"/>
        <v>0</v>
      </c>
      <c r="T384" s="79">
        <f t="shared" si="58"/>
        <v>0</v>
      </c>
      <c r="U384" s="79">
        <f t="shared" si="59"/>
        <v>0</v>
      </c>
      <c r="V384" s="79">
        <f t="shared" si="60"/>
        <v>0</v>
      </c>
      <c r="W384" s="80">
        <f t="shared" si="63"/>
        <v>0</v>
      </c>
      <c r="X384" s="111" t="str">
        <f t="shared" si="65"/>
        <v>NÃO</v>
      </c>
      <c r="Y384" s="106">
        <f t="shared" si="64"/>
        <v>0</v>
      </c>
      <c r="Z384" s="107" t="s">
        <v>42</v>
      </c>
      <c r="AA384" s="107" t="s">
        <v>3290</v>
      </c>
      <c r="AB384" s="107">
        <v>2915205</v>
      </c>
      <c r="AC384" s="107"/>
      <c r="AD384" s="107"/>
    </row>
    <row r="385" spans="1:30" s="32" customFormat="1" ht="19.5" customHeight="1" x14ac:dyDescent="0.25">
      <c r="A385" s="31" t="str">
        <f>Controles!$B$2</f>
        <v>RS</v>
      </c>
      <c r="B385" s="31">
        <f>Controles!$C$2</f>
        <v>10</v>
      </c>
      <c r="C385" s="31" t="s">
        <v>5391</v>
      </c>
      <c r="D385" s="35"/>
      <c r="E385" s="35"/>
      <c r="F385" s="35"/>
      <c r="G385" s="35"/>
      <c r="H385" s="66"/>
      <c r="I385" s="66"/>
      <c r="J385" s="94">
        <f t="shared" si="61"/>
        <v>0</v>
      </c>
      <c r="K385" s="66"/>
      <c r="L385" s="66"/>
      <c r="M385" s="66"/>
      <c r="N385" s="94">
        <f t="shared" si="55"/>
        <v>0</v>
      </c>
      <c r="O385" s="66"/>
      <c r="P385" s="66"/>
      <c r="Q385" s="79">
        <f t="shared" si="62"/>
        <v>0</v>
      </c>
      <c r="R385" s="80">
        <f t="shared" si="56"/>
        <v>0</v>
      </c>
      <c r="S385" s="79">
        <f t="shared" si="57"/>
        <v>0</v>
      </c>
      <c r="T385" s="79">
        <f t="shared" si="58"/>
        <v>0</v>
      </c>
      <c r="U385" s="79">
        <f t="shared" si="59"/>
        <v>0</v>
      </c>
      <c r="V385" s="79">
        <f t="shared" si="60"/>
        <v>0</v>
      </c>
      <c r="W385" s="80">
        <f t="shared" si="63"/>
        <v>0</v>
      </c>
      <c r="X385" s="111" t="str">
        <f t="shared" si="65"/>
        <v>NÃO</v>
      </c>
      <c r="Y385" s="106">
        <f t="shared" si="64"/>
        <v>0</v>
      </c>
      <c r="Z385" s="107" t="s">
        <v>42</v>
      </c>
      <c r="AA385" s="107" t="s">
        <v>3302</v>
      </c>
      <c r="AB385" s="107">
        <v>2915304</v>
      </c>
      <c r="AC385" s="107"/>
      <c r="AD385" s="107"/>
    </row>
    <row r="386" spans="1:30" s="32" customFormat="1" ht="19.5" customHeight="1" x14ac:dyDescent="0.25">
      <c r="A386" s="31" t="str">
        <f>Controles!$B$2</f>
        <v>RS</v>
      </c>
      <c r="B386" s="31">
        <f>Controles!$C$2</f>
        <v>10</v>
      </c>
      <c r="C386" s="31" t="s">
        <v>5391</v>
      </c>
      <c r="D386" s="35"/>
      <c r="E386" s="35"/>
      <c r="F386" s="35"/>
      <c r="G386" s="35"/>
      <c r="H386" s="66"/>
      <c r="I386" s="66"/>
      <c r="J386" s="94">
        <f t="shared" si="61"/>
        <v>0</v>
      </c>
      <c r="K386" s="66"/>
      <c r="L386" s="66"/>
      <c r="M386" s="66"/>
      <c r="N386" s="94">
        <f t="shared" ref="N386:N449" si="66">L386+M386</f>
        <v>0</v>
      </c>
      <c r="O386" s="66"/>
      <c r="P386" s="66"/>
      <c r="Q386" s="79">
        <f t="shared" si="62"/>
        <v>0</v>
      </c>
      <c r="R386" s="80">
        <f t="shared" ref="R386:R449" si="67">IF(AND(N386&gt;0,H386+I386=0),"VERIFICAR",0)</f>
        <v>0</v>
      </c>
      <c r="S386" s="79">
        <f t="shared" ref="S386:S449" si="68">IF(AND(I386=0,(K386-N386)&lt;0),"ERRO",0)</f>
        <v>0</v>
      </c>
      <c r="T386" s="79">
        <f t="shared" ref="T386:T449" si="69">IF(AND(I386=0,O386&gt;N386),"ERRO",0)</f>
        <v>0</v>
      </c>
      <c r="U386" s="79">
        <f t="shared" ref="U386:U449" si="70">IF(O386&gt;0, IF(H386= 0, IF(I386=0, "ERRO",0),0),0)</f>
        <v>0</v>
      </c>
      <c r="V386" s="79">
        <f t="shared" ref="V386:V449" si="71">IF(P386&gt;0, IF(H386= 0, IF(I386=0, "ERRO",0),0),0)</f>
        <v>0</v>
      </c>
      <c r="W386" s="80">
        <f t="shared" si="63"/>
        <v>0</v>
      </c>
      <c r="X386" s="111" t="str">
        <f t="shared" si="65"/>
        <v>NÃO</v>
      </c>
      <c r="Y386" s="106">
        <f t="shared" si="64"/>
        <v>0</v>
      </c>
      <c r="Z386" s="107" t="s">
        <v>42</v>
      </c>
      <c r="AA386" s="107" t="s">
        <v>3314</v>
      </c>
      <c r="AB386" s="107">
        <v>2915353</v>
      </c>
      <c r="AC386" s="107"/>
      <c r="AD386" s="107"/>
    </row>
    <row r="387" spans="1:30" s="32" customFormat="1" ht="19.5" customHeight="1" x14ac:dyDescent="0.25">
      <c r="A387" s="31" t="str">
        <f>Controles!$B$2</f>
        <v>RS</v>
      </c>
      <c r="B387" s="31">
        <f>Controles!$C$2</f>
        <v>10</v>
      </c>
      <c r="C387" s="31" t="s">
        <v>5391</v>
      </c>
      <c r="D387" s="35"/>
      <c r="E387" s="35"/>
      <c r="F387" s="35"/>
      <c r="G387" s="35"/>
      <c r="H387" s="66"/>
      <c r="I387" s="66"/>
      <c r="J387" s="94">
        <f t="shared" ref="J387:J450" si="72">SUM(H387:I387)</f>
        <v>0</v>
      </c>
      <c r="K387" s="66"/>
      <c r="L387" s="66"/>
      <c r="M387" s="66"/>
      <c r="N387" s="94">
        <f t="shared" si="66"/>
        <v>0</v>
      </c>
      <c r="O387" s="66"/>
      <c r="P387" s="66"/>
      <c r="Q387" s="79">
        <f t="shared" ref="Q387:Q450" si="73">IF(H387&gt;N387,"ERRO",0)</f>
        <v>0</v>
      </c>
      <c r="R387" s="80">
        <f t="shared" si="67"/>
        <v>0</v>
      </c>
      <c r="S387" s="79">
        <f t="shared" si="68"/>
        <v>0</v>
      </c>
      <c r="T387" s="79">
        <f t="shared" si="69"/>
        <v>0</v>
      </c>
      <c r="U387" s="79">
        <f t="shared" si="70"/>
        <v>0</v>
      </c>
      <c r="V387" s="79">
        <f t="shared" si="71"/>
        <v>0</v>
      </c>
      <c r="W387" s="80">
        <f t="shared" ref="W387:W450" si="74">IF(O387+P387&gt;K387,"VERIFICAR",0)</f>
        <v>0</v>
      </c>
      <c r="X387" s="111" t="str">
        <f t="shared" si="65"/>
        <v>NÃO</v>
      </c>
      <c r="Y387" s="106">
        <f t="shared" ref="Y387:Y450" si="75">IF(X387="NÃO",0,1)</f>
        <v>0</v>
      </c>
      <c r="Z387" s="107" t="s">
        <v>42</v>
      </c>
      <c r="AA387" s="107" t="s">
        <v>3325</v>
      </c>
      <c r="AB387" s="107">
        <v>2915403</v>
      </c>
      <c r="AC387" s="107"/>
      <c r="AD387" s="107"/>
    </row>
    <row r="388" spans="1:30" s="32" customFormat="1" ht="19.5" customHeight="1" x14ac:dyDescent="0.25">
      <c r="A388" s="31" t="str">
        <f>Controles!$B$2</f>
        <v>RS</v>
      </c>
      <c r="B388" s="31">
        <f>Controles!$C$2</f>
        <v>10</v>
      </c>
      <c r="C388" s="31" t="s">
        <v>5391</v>
      </c>
      <c r="D388" s="35"/>
      <c r="E388" s="35"/>
      <c r="F388" s="35"/>
      <c r="G388" s="35"/>
      <c r="H388" s="66"/>
      <c r="I388" s="66"/>
      <c r="J388" s="94">
        <f t="shared" si="72"/>
        <v>0</v>
      </c>
      <c r="K388" s="66"/>
      <c r="L388" s="66"/>
      <c r="M388" s="66"/>
      <c r="N388" s="94">
        <f t="shared" si="66"/>
        <v>0</v>
      </c>
      <c r="O388" s="66"/>
      <c r="P388" s="66"/>
      <c r="Q388" s="79">
        <f t="shared" si="73"/>
        <v>0</v>
      </c>
      <c r="R388" s="80">
        <f t="shared" si="67"/>
        <v>0</v>
      </c>
      <c r="S388" s="79">
        <f t="shared" si="68"/>
        <v>0</v>
      </c>
      <c r="T388" s="79">
        <f t="shared" si="69"/>
        <v>0</v>
      </c>
      <c r="U388" s="79">
        <f t="shared" si="70"/>
        <v>0</v>
      </c>
      <c r="V388" s="79">
        <f t="shared" si="71"/>
        <v>0</v>
      </c>
      <c r="W388" s="80">
        <f t="shared" si="74"/>
        <v>0</v>
      </c>
      <c r="X388" s="111" t="str">
        <f t="shared" si="65"/>
        <v>NÃO</v>
      </c>
      <c r="Y388" s="106">
        <f t="shared" si="75"/>
        <v>0</v>
      </c>
      <c r="Z388" s="107" t="s">
        <v>42</v>
      </c>
      <c r="AA388" s="107" t="s">
        <v>3336</v>
      </c>
      <c r="AB388" s="107">
        <v>2915502</v>
      </c>
      <c r="AC388" s="107"/>
      <c r="AD388" s="107"/>
    </row>
    <row r="389" spans="1:30" s="32" customFormat="1" ht="19.5" customHeight="1" x14ac:dyDescent="0.25">
      <c r="A389" s="31" t="str">
        <f>Controles!$B$2</f>
        <v>RS</v>
      </c>
      <c r="B389" s="31">
        <f>Controles!$C$2</f>
        <v>10</v>
      </c>
      <c r="C389" s="31" t="s">
        <v>5391</v>
      </c>
      <c r="D389" s="35"/>
      <c r="E389" s="35"/>
      <c r="F389" s="35"/>
      <c r="G389" s="35"/>
      <c r="H389" s="66"/>
      <c r="I389" s="66"/>
      <c r="J389" s="94">
        <f t="shared" si="72"/>
        <v>0</v>
      </c>
      <c r="K389" s="66"/>
      <c r="L389" s="66"/>
      <c r="M389" s="66"/>
      <c r="N389" s="94">
        <f t="shared" si="66"/>
        <v>0</v>
      </c>
      <c r="O389" s="66"/>
      <c r="P389" s="66"/>
      <c r="Q389" s="79">
        <f t="shared" si="73"/>
        <v>0</v>
      </c>
      <c r="R389" s="80">
        <f t="shared" si="67"/>
        <v>0</v>
      </c>
      <c r="S389" s="79">
        <f t="shared" si="68"/>
        <v>0</v>
      </c>
      <c r="T389" s="79">
        <f t="shared" si="69"/>
        <v>0</v>
      </c>
      <c r="U389" s="79">
        <f t="shared" si="70"/>
        <v>0</v>
      </c>
      <c r="V389" s="79">
        <f t="shared" si="71"/>
        <v>0</v>
      </c>
      <c r="W389" s="80">
        <f t="shared" si="74"/>
        <v>0</v>
      </c>
      <c r="X389" s="111" t="str">
        <f t="shared" si="65"/>
        <v>NÃO</v>
      </c>
      <c r="Y389" s="106">
        <f t="shared" si="75"/>
        <v>0</v>
      </c>
      <c r="Z389" s="107" t="s">
        <v>42</v>
      </c>
      <c r="AA389" s="107" t="s">
        <v>3347</v>
      </c>
      <c r="AB389" s="107">
        <v>2915601</v>
      </c>
      <c r="AC389" s="107"/>
      <c r="AD389" s="107"/>
    </row>
    <row r="390" spans="1:30" s="32" customFormat="1" ht="19.5" customHeight="1" x14ac:dyDescent="0.25">
      <c r="A390" s="31" t="str">
        <f>Controles!$B$2</f>
        <v>RS</v>
      </c>
      <c r="B390" s="31">
        <f>Controles!$C$2</f>
        <v>10</v>
      </c>
      <c r="C390" s="31" t="s">
        <v>5391</v>
      </c>
      <c r="D390" s="35"/>
      <c r="E390" s="35"/>
      <c r="F390" s="35"/>
      <c r="G390" s="35"/>
      <c r="H390" s="66"/>
      <c r="I390" s="66"/>
      <c r="J390" s="94">
        <f t="shared" si="72"/>
        <v>0</v>
      </c>
      <c r="K390" s="66"/>
      <c r="L390" s="66"/>
      <c r="M390" s="66"/>
      <c r="N390" s="94">
        <f t="shared" si="66"/>
        <v>0</v>
      </c>
      <c r="O390" s="66"/>
      <c r="P390" s="66"/>
      <c r="Q390" s="79">
        <f t="shared" si="73"/>
        <v>0</v>
      </c>
      <c r="R390" s="80">
        <f t="shared" si="67"/>
        <v>0</v>
      </c>
      <c r="S390" s="79">
        <f t="shared" si="68"/>
        <v>0</v>
      </c>
      <c r="T390" s="79">
        <f t="shared" si="69"/>
        <v>0</v>
      </c>
      <c r="U390" s="79">
        <f t="shared" si="70"/>
        <v>0</v>
      </c>
      <c r="V390" s="79">
        <f t="shared" si="71"/>
        <v>0</v>
      </c>
      <c r="W390" s="80">
        <f t="shared" si="74"/>
        <v>0</v>
      </c>
      <c r="X390" s="111" t="str">
        <f t="shared" ref="X390:X453" si="76">IF(AND(Q390=0,S390=0,T390=0,U390=0,V390=0), "NÃO", "SIM")</f>
        <v>NÃO</v>
      </c>
      <c r="Y390" s="106">
        <f t="shared" si="75"/>
        <v>0</v>
      </c>
      <c r="Z390" s="107" t="s">
        <v>42</v>
      </c>
      <c r="AA390" s="107" t="s">
        <v>3357</v>
      </c>
      <c r="AB390" s="107">
        <v>2915700</v>
      </c>
      <c r="AC390" s="107"/>
      <c r="AD390" s="107"/>
    </row>
    <row r="391" spans="1:30" s="32" customFormat="1" ht="19.5" customHeight="1" x14ac:dyDescent="0.25">
      <c r="A391" s="31" t="str">
        <f>Controles!$B$2</f>
        <v>RS</v>
      </c>
      <c r="B391" s="31">
        <f>Controles!$C$2</f>
        <v>10</v>
      </c>
      <c r="C391" s="31" t="s">
        <v>5391</v>
      </c>
      <c r="D391" s="35"/>
      <c r="E391" s="35"/>
      <c r="F391" s="35"/>
      <c r="G391" s="35"/>
      <c r="H391" s="66"/>
      <c r="I391" s="66"/>
      <c r="J391" s="94">
        <f t="shared" si="72"/>
        <v>0</v>
      </c>
      <c r="K391" s="66"/>
      <c r="L391" s="66"/>
      <c r="M391" s="66"/>
      <c r="N391" s="94">
        <f t="shared" si="66"/>
        <v>0</v>
      </c>
      <c r="O391" s="66"/>
      <c r="P391" s="66"/>
      <c r="Q391" s="79">
        <f t="shared" si="73"/>
        <v>0</v>
      </c>
      <c r="R391" s="80">
        <f t="shared" si="67"/>
        <v>0</v>
      </c>
      <c r="S391" s="79">
        <f t="shared" si="68"/>
        <v>0</v>
      </c>
      <c r="T391" s="79">
        <f t="shared" si="69"/>
        <v>0</v>
      </c>
      <c r="U391" s="79">
        <f t="shared" si="70"/>
        <v>0</v>
      </c>
      <c r="V391" s="79">
        <f t="shared" si="71"/>
        <v>0</v>
      </c>
      <c r="W391" s="80">
        <f t="shared" si="74"/>
        <v>0</v>
      </c>
      <c r="X391" s="111" t="str">
        <f t="shared" si="76"/>
        <v>NÃO</v>
      </c>
      <c r="Y391" s="106">
        <f t="shared" si="75"/>
        <v>0</v>
      </c>
      <c r="Z391" s="107" t="s">
        <v>42</v>
      </c>
      <c r="AA391" s="107" t="s">
        <v>1930</v>
      </c>
      <c r="AB391" s="107">
        <v>2915809</v>
      </c>
      <c r="AC391" s="107"/>
      <c r="AD391" s="107"/>
    </row>
    <row r="392" spans="1:30" s="32" customFormat="1" ht="19.5" customHeight="1" x14ac:dyDescent="0.25">
      <c r="A392" s="31" t="str">
        <f>Controles!$B$2</f>
        <v>RS</v>
      </c>
      <c r="B392" s="31">
        <f>Controles!$C$2</f>
        <v>10</v>
      </c>
      <c r="C392" s="31" t="s">
        <v>5391</v>
      </c>
      <c r="D392" s="35"/>
      <c r="E392" s="35"/>
      <c r="F392" s="35"/>
      <c r="G392" s="35"/>
      <c r="H392" s="66"/>
      <c r="I392" s="66"/>
      <c r="J392" s="94">
        <f t="shared" si="72"/>
        <v>0</v>
      </c>
      <c r="K392" s="66"/>
      <c r="L392" s="66"/>
      <c r="M392" s="66"/>
      <c r="N392" s="94">
        <f t="shared" si="66"/>
        <v>0</v>
      </c>
      <c r="O392" s="66"/>
      <c r="P392" s="66"/>
      <c r="Q392" s="79">
        <f t="shared" si="73"/>
        <v>0</v>
      </c>
      <c r="R392" s="80">
        <f t="shared" si="67"/>
        <v>0</v>
      </c>
      <c r="S392" s="79">
        <f t="shared" si="68"/>
        <v>0</v>
      </c>
      <c r="T392" s="79">
        <f t="shared" si="69"/>
        <v>0</v>
      </c>
      <c r="U392" s="79">
        <f t="shared" si="70"/>
        <v>0</v>
      </c>
      <c r="V392" s="79">
        <f t="shared" si="71"/>
        <v>0</v>
      </c>
      <c r="W392" s="80">
        <f t="shared" si="74"/>
        <v>0</v>
      </c>
      <c r="X392" s="111" t="str">
        <f t="shared" si="76"/>
        <v>NÃO</v>
      </c>
      <c r="Y392" s="106">
        <f t="shared" si="75"/>
        <v>0</v>
      </c>
      <c r="Z392" s="107" t="s">
        <v>42</v>
      </c>
      <c r="AA392" s="107" t="s">
        <v>3376</v>
      </c>
      <c r="AB392" s="107">
        <v>2915908</v>
      </c>
      <c r="AC392" s="107"/>
      <c r="AD392" s="107"/>
    </row>
    <row r="393" spans="1:30" s="32" customFormat="1" ht="19.5" customHeight="1" x14ac:dyDescent="0.25">
      <c r="A393" s="31" t="str">
        <f>Controles!$B$2</f>
        <v>RS</v>
      </c>
      <c r="B393" s="31">
        <f>Controles!$C$2</f>
        <v>10</v>
      </c>
      <c r="C393" s="31" t="s">
        <v>5391</v>
      </c>
      <c r="D393" s="35"/>
      <c r="E393" s="35"/>
      <c r="F393" s="35"/>
      <c r="G393" s="35"/>
      <c r="H393" s="66"/>
      <c r="I393" s="66"/>
      <c r="J393" s="94">
        <f t="shared" si="72"/>
        <v>0</v>
      </c>
      <c r="K393" s="66"/>
      <c r="L393" s="66"/>
      <c r="M393" s="66"/>
      <c r="N393" s="94">
        <f t="shared" si="66"/>
        <v>0</v>
      </c>
      <c r="O393" s="66"/>
      <c r="P393" s="66"/>
      <c r="Q393" s="79">
        <f t="shared" si="73"/>
        <v>0</v>
      </c>
      <c r="R393" s="80">
        <f t="shared" si="67"/>
        <v>0</v>
      </c>
      <c r="S393" s="79">
        <f t="shared" si="68"/>
        <v>0</v>
      </c>
      <c r="T393" s="79">
        <f t="shared" si="69"/>
        <v>0</v>
      </c>
      <c r="U393" s="79">
        <f t="shared" si="70"/>
        <v>0</v>
      </c>
      <c r="V393" s="79">
        <f t="shared" si="71"/>
        <v>0</v>
      </c>
      <c r="W393" s="80">
        <f t="shared" si="74"/>
        <v>0</v>
      </c>
      <c r="X393" s="111" t="str">
        <f t="shared" si="76"/>
        <v>NÃO</v>
      </c>
      <c r="Y393" s="106">
        <f t="shared" si="75"/>
        <v>0</v>
      </c>
      <c r="Z393" s="107" t="s">
        <v>42</v>
      </c>
      <c r="AA393" s="107" t="s">
        <v>3386</v>
      </c>
      <c r="AB393" s="107">
        <v>2916005</v>
      </c>
      <c r="AC393" s="107"/>
      <c r="AD393" s="107"/>
    </row>
    <row r="394" spans="1:30" s="32" customFormat="1" ht="19.5" customHeight="1" x14ac:dyDescent="0.25">
      <c r="A394" s="31" t="str">
        <f>Controles!$B$2</f>
        <v>RS</v>
      </c>
      <c r="B394" s="31">
        <f>Controles!$C$2</f>
        <v>10</v>
      </c>
      <c r="C394" s="31" t="s">
        <v>5391</v>
      </c>
      <c r="D394" s="35"/>
      <c r="E394" s="35"/>
      <c r="F394" s="35"/>
      <c r="G394" s="35"/>
      <c r="H394" s="66"/>
      <c r="I394" s="66"/>
      <c r="J394" s="94">
        <f t="shared" si="72"/>
        <v>0</v>
      </c>
      <c r="K394" s="66"/>
      <c r="L394" s="66"/>
      <c r="M394" s="66"/>
      <c r="N394" s="94">
        <f t="shared" si="66"/>
        <v>0</v>
      </c>
      <c r="O394" s="66"/>
      <c r="P394" s="66"/>
      <c r="Q394" s="79">
        <f t="shared" si="73"/>
        <v>0</v>
      </c>
      <c r="R394" s="80">
        <f t="shared" si="67"/>
        <v>0</v>
      </c>
      <c r="S394" s="79">
        <f t="shared" si="68"/>
        <v>0</v>
      </c>
      <c r="T394" s="79">
        <f t="shared" si="69"/>
        <v>0</v>
      </c>
      <c r="U394" s="79">
        <f t="shared" si="70"/>
        <v>0</v>
      </c>
      <c r="V394" s="79">
        <f t="shared" si="71"/>
        <v>0</v>
      </c>
      <c r="W394" s="80">
        <f t="shared" si="74"/>
        <v>0</v>
      </c>
      <c r="X394" s="111" t="str">
        <f t="shared" si="76"/>
        <v>NÃO</v>
      </c>
      <c r="Y394" s="106">
        <f t="shared" si="75"/>
        <v>0</v>
      </c>
      <c r="Z394" s="107" t="s">
        <v>42</v>
      </c>
      <c r="AA394" s="107" t="s">
        <v>3396</v>
      </c>
      <c r="AB394" s="107">
        <v>2916104</v>
      </c>
      <c r="AC394" s="107"/>
      <c r="AD394" s="107"/>
    </row>
    <row r="395" spans="1:30" s="32" customFormat="1" ht="19.5" customHeight="1" x14ac:dyDescent="0.25">
      <c r="A395" s="31" t="str">
        <f>Controles!$B$2</f>
        <v>RS</v>
      </c>
      <c r="B395" s="31">
        <f>Controles!$C$2</f>
        <v>10</v>
      </c>
      <c r="C395" s="31" t="s">
        <v>5391</v>
      </c>
      <c r="D395" s="35"/>
      <c r="E395" s="35"/>
      <c r="F395" s="35"/>
      <c r="G395" s="35"/>
      <c r="H395" s="66"/>
      <c r="I395" s="66"/>
      <c r="J395" s="94">
        <f t="shared" si="72"/>
        <v>0</v>
      </c>
      <c r="K395" s="66"/>
      <c r="L395" s="66"/>
      <c r="M395" s="66"/>
      <c r="N395" s="94">
        <f t="shared" si="66"/>
        <v>0</v>
      </c>
      <c r="O395" s="66"/>
      <c r="P395" s="66"/>
      <c r="Q395" s="79">
        <f t="shared" si="73"/>
        <v>0</v>
      </c>
      <c r="R395" s="80">
        <f t="shared" si="67"/>
        <v>0</v>
      </c>
      <c r="S395" s="79">
        <f t="shared" si="68"/>
        <v>0</v>
      </c>
      <c r="T395" s="79">
        <f t="shared" si="69"/>
        <v>0</v>
      </c>
      <c r="U395" s="79">
        <f t="shared" si="70"/>
        <v>0</v>
      </c>
      <c r="V395" s="79">
        <f t="shared" si="71"/>
        <v>0</v>
      </c>
      <c r="W395" s="80">
        <f t="shared" si="74"/>
        <v>0</v>
      </c>
      <c r="X395" s="111" t="str">
        <f t="shared" si="76"/>
        <v>NÃO</v>
      </c>
      <c r="Y395" s="106">
        <f t="shared" si="75"/>
        <v>0</v>
      </c>
      <c r="Z395" s="107" t="s">
        <v>42</v>
      </c>
      <c r="AA395" s="107" t="s">
        <v>3406</v>
      </c>
      <c r="AB395" s="107">
        <v>2916203</v>
      </c>
      <c r="AC395" s="107"/>
      <c r="AD395" s="107"/>
    </row>
    <row r="396" spans="1:30" s="32" customFormat="1" ht="19.5" customHeight="1" x14ac:dyDescent="0.25">
      <c r="A396" s="31" t="str">
        <f>Controles!$B$2</f>
        <v>RS</v>
      </c>
      <c r="B396" s="31">
        <f>Controles!$C$2</f>
        <v>10</v>
      </c>
      <c r="C396" s="31" t="s">
        <v>5391</v>
      </c>
      <c r="D396" s="35"/>
      <c r="E396" s="35"/>
      <c r="F396" s="35"/>
      <c r="G396" s="35"/>
      <c r="H396" s="66"/>
      <c r="I396" s="66"/>
      <c r="J396" s="94">
        <f t="shared" si="72"/>
        <v>0</v>
      </c>
      <c r="K396" s="66"/>
      <c r="L396" s="66"/>
      <c r="M396" s="66"/>
      <c r="N396" s="94">
        <f t="shared" si="66"/>
        <v>0</v>
      </c>
      <c r="O396" s="66"/>
      <c r="P396" s="66"/>
      <c r="Q396" s="79">
        <f t="shared" si="73"/>
        <v>0</v>
      </c>
      <c r="R396" s="80">
        <f t="shared" si="67"/>
        <v>0</v>
      </c>
      <c r="S396" s="79">
        <f t="shared" si="68"/>
        <v>0</v>
      </c>
      <c r="T396" s="79">
        <f t="shared" si="69"/>
        <v>0</v>
      </c>
      <c r="U396" s="79">
        <f t="shared" si="70"/>
        <v>0</v>
      </c>
      <c r="V396" s="79">
        <f t="shared" si="71"/>
        <v>0</v>
      </c>
      <c r="W396" s="80">
        <f t="shared" si="74"/>
        <v>0</v>
      </c>
      <c r="X396" s="111" t="str">
        <f t="shared" si="76"/>
        <v>NÃO</v>
      </c>
      <c r="Y396" s="106">
        <f t="shared" si="75"/>
        <v>0</v>
      </c>
      <c r="Z396" s="107" t="s">
        <v>42</v>
      </c>
      <c r="AA396" s="107" t="s">
        <v>3416</v>
      </c>
      <c r="AB396" s="107">
        <v>2916302</v>
      </c>
      <c r="AC396" s="107"/>
      <c r="AD396" s="107"/>
    </row>
    <row r="397" spans="1:30" s="32" customFormat="1" ht="19.5" customHeight="1" x14ac:dyDescent="0.25">
      <c r="A397" s="31" t="str">
        <f>Controles!$B$2</f>
        <v>RS</v>
      </c>
      <c r="B397" s="31">
        <f>Controles!$C$2</f>
        <v>10</v>
      </c>
      <c r="C397" s="31" t="s">
        <v>5391</v>
      </c>
      <c r="D397" s="35"/>
      <c r="E397" s="35"/>
      <c r="F397" s="35"/>
      <c r="G397" s="35"/>
      <c r="H397" s="66"/>
      <c r="I397" s="66"/>
      <c r="J397" s="94">
        <f t="shared" si="72"/>
        <v>0</v>
      </c>
      <c r="K397" s="66"/>
      <c r="L397" s="66"/>
      <c r="M397" s="66"/>
      <c r="N397" s="94">
        <f t="shared" si="66"/>
        <v>0</v>
      </c>
      <c r="O397" s="66"/>
      <c r="P397" s="66"/>
      <c r="Q397" s="79">
        <f t="shared" si="73"/>
        <v>0</v>
      </c>
      <c r="R397" s="80">
        <f t="shared" si="67"/>
        <v>0</v>
      </c>
      <c r="S397" s="79">
        <f t="shared" si="68"/>
        <v>0</v>
      </c>
      <c r="T397" s="79">
        <f t="shared" si="69"/>
        <v>0</v>
      </c>
      <c r="U397" s="79">
        <f t="shared" si="70"/>
        <v>0</v>
      </c>
      <c r="V397" s="79">
        <f t="shared" si="71"/>
        <v>0</v>
      </c>
      <c r="W397" s="80">
        <f t="shared" si="74"/>
        <v>0</v>
      </c>
      <c r="X397" s="111" t="str">
        <f t="shared" si="76"/>
        <v>NÃO</v>
      </c>
      <c r="Y397" s="106">
        <f t="shared" si="75"/>
        <v>0</v>
      </c>
      <c r="Z397" s="107" t="s">
        <v>42</v>
      </c>
      <c r="AA397" s="107" t="s">
        <v>3426</v>
      </c>
      <c r="AB397" s="107">
        <v>2916401</v>
      </c>
      <c r="AC397" s="107"/>
      <c r="AD397" s="107"/>
    </row>
    <row r="398" spans="1:30" s="32" customFormat="1" ht="19.5" customHeight="1" x14ac:dyDescent="0.25">
      <c r="A398" s="31" t="str">
        <f>Controles!$B$2</f>
        <v>RS</v>
      </c>
      <c r="B398" s="31">
        <f>Controles!$C$2</f>
        <v>10</v>
      </c>
      <c r="C398" s="31" t="s">
        <v>5391</v>
      </c>
      <c r="D398" s="35"/>
      <c r="E398" s="35"/>
      <c r="F398" s="35"/>
      <c r="G398" s="35"/>
      <c r="H398" s="66"/>
      <c r="I398" s="66"/>
      <c r="J398" s="94">
        <f t="shared" si="72"/>
        <v>0</v>
      </c>
      <c r="K398" s="66"/>
      <c r="L398" s="66"/>
      <c r="M398" s="66"/>
      <c r="N398" s="94">
        <f t="shared" si="66"/>
        <v>0</v>
      </c>
      <c r="O398" s="66"/>
      <c r="P398" s="66"/>
      <c r="Q398" s="79">
        <f t="shared" si="73"/>
        <v>0</v>
      </c>
      <c r="R398" s="80">
        <f t="shared" si="67"/>
        <v>0</v>
      </c>
      <c r="S398" s="79">
        <f t="shared" si="68"/>
        <v>0</v>
      </c>
      <c r="T398" s="79">
        <f t="shared" si="69"/>
        <v>0</v>
      </c>
      <c r="U398" s="79">
        <f t="shared" si="70"/>
        <v>0</v>
      </c>
      <c r="V398" s="79">
        <f t="shared" si="71"/>
        <v>0</v>
      </c>
      <c r="W398" s="80">
        <f t="shared" si="74"/>
        <v>0</v>
      </c>
      <c r="X398" s="111" t="str">
        <f t="shared" si="76"/>
        <v>NÃO</v>
      </c>
      <c r="Y398" s="106">
        <f t="shared" si="75"/>
        <v>0</v>
      </c>
      <c r="Z398" s="107" t="s">
        <v>42</v>
      </c>
      <c r="AA398" s="107" t="s">
        <v>3435</v>
      </c>
      <c r="AB398" s="107">
        <v>2916500</v>
      </c>
      <c r="AC398" s="107"/>
      <c r="AD398" s="107"/>
    </row>
    <row r="399" spans="1:30" s="32" customFormat="1" ht="19.5" customHeight="1" x14ac:dyDescent="0.25">
      <c r="A399" s="31" t="str">
        <f>Controles!$B$2</f>
        <v>RS</v>
      </c>
      <c r="B399" s="31">
        <f>Controles!$C$2</f>
        <v>10</v>
      </c>
      <c r="C399" s="31" t="s">
        <v>5391</v>
      </c>
      <c r="D399" s="35"/>
      <c r="E399" s="35"/>
      <c r="F399" s="35"/>
      <c r="G399" s="35"/>
      <c r="H399" s="66"/>
      <c r="I399" s="66"/>
      <c r="J399" s="94">
        <f t="shared" si="72"/>
        <v>0</v>
      </c>
      <c r="K399" s="66"/>
      <c r="L399" s="66"/>
      <c r="M399" s="66"/>
      <c r="N399" s="94">
        <f t="shared" si="66"/>
        <v>0</v>
      </c>
      <c r="O399" s="66"/>
      <c r="P399" s="66"/>
      <c r="Q399" s="79">
        <f t="shared" si="73"/>
        <v>0</v>
      </c>
      <c r="R399" s="80">
        <f t="shared" si="67"/>
        <v>0</v>
      </c>
      <c r="S399" s="79">
        <f t="shared" si="68"/>
        <v>0</v>
      </c>
      <c r="T399" s="79">
        <f t="shared" si="69"/>
        <v>0</v>
      </c>
      <c r="U399" s="79">
        <f t="shared" si="70"/>
        <v>0</v>
      </c>
      <c r="V399" s="79">
        <f t="shared" si="71"/>
        <v>0</v>
      </c>
      <c r="W399" s="80">
        <f t="shared" si="74"/>
        <v>0</v>
      </c>
      <c r="X399" s="111" t="str">
        <f t="shared" si="76"/>
        <v>NÃO</v>
      </c>
      <c r="Y399" s="106">
        <f t="shared" si="75"/>
        <v>0</v>
      </c>
      <c r="Z399" s="107" t="s">
        <v>42</v>
      </c>
      <c r="AA399" s="107" t="s">
        <v>3444</v>
      </c>
      <c r="AB399" s="107">
        <v>2916609</v>
      </c>
      <c r="AC399" s="107"/>
      <c r="AD399" s="107"/>
    </row>
    <row r="400" spans="1:30" s="32" customFormat="1" ht="19.5" customHeight="1" x14ac:dyDescent="0.25">
      <c r="A400" s="31" t="str">
        <f>Controles!$B$2</f>
        <v>RS</v>
      </c>
      <c r="B400" s="31">
        <f>Controles!$C$2</f>
        <v>10</v>
      </c>
      <c r="C400" s="31" t="s">
        <v>5391</v>
      </c>
      <c r="D400" s="35"/>
      <c r="E400" s="35"/>
      <c r="F400" s="35"/>
      <c r="G400" s="35"/>
      <c r="H400" s="66"/>
      <c r="I400" s="66"/>
      <c r="J400" s="94">
        <f t="shared" si="72"/>
        <v>0</v>
      </c>
      <c r="K400" s="66"/>
      <c r="L400" s="66"/>
      <c r="M400" s="66"/>
      <c r="N400" s="94">
        <f t="shared" si="66"/>
        <v>0</v>
      </c>
      <c r="O400" s="66"/>
      <c r="P400" s="66"/>
      <c r="Q400" s="79">
        <f t="shared" si="73"/>
        <v>0</v>
      </c>
      <c r="R400" s="80">
        <f t="shared" si="67"/>
        <v>0</v>
      </c>
      <c r="S400" s="79">
        <f t="shared" si="68"/>
        <v>0</v>
      </c>
      <c r="T400" s="79">
        <f t="shared" si="69"/>
        <v>0</v>
      </c>
      <c r="U400" s="79">
        <f t="shared" si="70"/>
        <v>0</v>
      </c>
      <c r="V400" s="79">
        <f t="shared" si="71"/>
        <v>0</v>
      </c>
      <c r="W400" s="80">
        <f t="shared" si="74"/>
        <v>0</v>
      </c>
      <c r="X400" s="111" t="str">
        <f t="shared" si="76"/>
        <v>NÃO</v>
      </c>
      <c r="Y400" s="106">
        <f t="shared" si="75"/>
        <v>0</v>
      </c>
      <c r="Z400" s="107" t="s">
        <v>42</v>
      </c>
      <c r="AA400" s="107" t="s">
        <v>3453</v>
      </c>
      <c r="AB400" s="107">
        <v>2916708</v>
      </c>
      <c r="AC400" s="107"/>
      <c r="AD400" s="107"/>
    </row>
    <row r="401" spans="1:30" s="32" customFormat="1" ht="19.5" customHeight="1" x14ac:dyDescent="0.25">
      <c r="A401" s="31" t="str">
        <f>Controles!$B$2</f>
        <v>RS</v>
      </c>
      <c r="B401" s="31">
        <f>Controles!$C$2</f>
        <v>10</v>
      </c>
      <c r="C401" s="31" t="s">
        <v>5391</v>
      </c>
      <c r="D401" s="35"/>
      <c r="E401" s="35"/>
      <c r="F401" s="35"/>
      <c r="G401" s="35"/>
      <c r="H401" s="66"/>
      <c r="I401" s="66"/>
      <c r="J401" s="94">
        <f t="shared" si="72"/>
        <v>0</v>
      </c>
      <c r="K401" s="66"/>
      <c r="L401" s="66"/>
      <c r="M401" s="66"/>
      <c r="N401" s="94">
        <f t="shared" si="66"/>
        <v>0</v>
      </c>
      <c r="O401" s="66"/>
      <c r="P401" s="66"/>
      <c r="Q401" s="79">
        <f t="shared" si="73"/>
        <v>0</v>
      </c>
      <c r="R401" s="80">
        <f t="shared" si="67"/>
        <v>0</v>
      </c>
      <c r="S401" s="79">
        <f t="shared" si="68"/>
        <v>0</v>
      </c>
      <c r="T401" s="79">
        <f t="shared" si="69"/>
        <v>0</v>
      </c>
      <c r="U401" s="79">
        <f t="shared" si="70"/>
        <v>0</v>
      </c>
      <c r="V401" s="79">
        <f t="shared" si="71"/>
        <v>0</v>
      </c>
      <c r="W401" s="80">
        <f t="shared" si="74"/>
        <v>0</v>
      </c>
      <c r="X401" s="111" t="str">
        <f t="shared" si="76"/>
        <v>NÃO</v>
      </c>
      <c r="Y401" s="106">
        <f t="shared" si="75"/>
        <v>0</v>
      </c>
      <c r="Z401" s="107" t="s">
        <v>42</v>
      </c>
      <c r="AA401" s="107" t="s">
        <v>3463</v>
      </c>
      <c r="AB401" s="107">
        <v>2916807</v>
      </c>
      <c r="AC401" s="107"/>
      <c r="AD401" s="107"/>
    </row>
    <row r="402" spans="1:30" s="32" customFormat="1" ht="19.5" customHeight="1" x14ac:dyDescent="0.25">
      <c r="A402" s="31" t="str">
        <f>Controles!$B$2</f>
        <v>RS</v>
      </c>
      <c r="B402" s="31">
        <f>Controles!$C$2</f>
        <v>10</v>
      </c>
      <c r="C402" s="31" t="s">
        <v>5391</v>
      </c>
      <c r="D402" s="35"/>
      <c r="E402" s="35"/>
      <c r="F402" s="35"/>
      <c r="G402" s="35"/>
      <c r="H402" s="66"/>
      <c r="I402" s="66"/>
      <c r="J402" s="94">
        <f t="shared" si="72"/>
        <v>0</v>
      </c>
      <c r="K402" s="66"/>
      <c r="L402" s="66"/>
      <c r="M402" s="66"/>
      <c r="N402" s="94">
        <f t="shared" si="66"/>
        <v>0</v>
      </c>
      <c r="O402" s="66"/>
      <c r="P402" s="66"/>
      <c r="Q402" s="79">
        <f t="shared" si="73"/>
        <v>0</v>
      </c>
      <c r="R402" s="80">
        <f t="shared" si="67"/>
        <v>0</v>
      </c>
      <c r="S402" s="79">
        <f t="shared" si="68"/>
        <v>0</v>
      </c>
      <c r="T402" s="79">
        <f t="shared" si="69"/>
        <v>0</v>
      </c>
      <c r="U402" s="79">
        <f t="shared" si="70"/>
        <v>0</v>
      </c>
      <c r="V402" s="79">
        <f t="shared" si="71"/>
        <v>0</v>
      </c>
      <c r="W402" s="80">
        <f t="shared" si="74"/>
        <v>0</v>
      </c>
      <c r="X402" s="111" t="str">
        <f t="shared" si="76"/>
        <v>NÃO</v>
      </c>
      <c r="Y402" s="106">
        <f t="shared" si="75"/>
        <v>0</v>
      </c>
      <c r="Z402" s="107" t="s">
        <v>42</v>
      </c>
      <c r="AA402" s="107" t="s">
        <v>3473</v>
      </c>
      <c r="AB402" s="107">
        <v>2916856</v>
      </c>
      <c r="AC402" s="107"/>
      <c r="AD402" s="107"/>
    </row>
    <row r="403" spans="1:30" s="32" customFormat="1" ht="19.5" customHeight="1" x14ac:dyDescent="0.25">
      <c r="A403" s="31" t="str">
        <f>Controles!$B$2</f>
        <v>RS</v>
      </c>
      <c r="B403" s="31">
        <f>Controles!$C$2</f>
        <v>10</v>
      </c>
      <c r="C403" s="31" t="s">
        <v>5391</v>
      </c>
      <c r="D403" s="35"/>
      <c r="E403" s="35"/>
      <c r="F403" s="35"/>
      <c r="G403" s="35"/>
      <c r="H403" s="66"/>
      <c r="I403" s="66"/>
      <c r="J403" s="94">
        <f t="shared" si="72"/>
        <v>0</v>
      </c>
      <c r="K403" s="66"/>
      <c r="L403" s="66"/>
      <c r="M403" s="66"/>
      <c r="N403" s="94">
        <f t="shared" si="66"/>
        <v>0</v>
      </c>
      <c r="O403" s="66"/>
      <c r="P403" s="66"/>
      <c r="Q403" s="79">
        <f t="shared" si="73"/>
        <v>0</v>
      </c>
      <c r="R403" s="80">
        <f t="shared" si="67"/>
        <v>0</v>
      </c>
      <c r="S403" s="79">
        <f t="shared" si="68"/>
        <v>0</v>
      </c>
      <c r="T403" s="79">
        <f t="shared" si="69"/>
        <v>0</v>
      </c>
      <c r="U403" s="79">
        <f t="shared" si="70"/>
        <v>0</v>
      </c>
      <c r="V403" s="79">
        <f t="shared" si="71"/>
        <v>0</v>
      </c>
      <c r="W403" s="80">
        <f t="shared" si="74"/>
        <v>0</v>
      </c>
      <c r="X403" s="111" t="str">
        <f t="shared" si="76"/>
        <v>NÃO</v>
      </c>
      <c r="Y403" s="106">
        <f t="shared" si="75"/>
        <v>0</v>
      </c>
      <c r="Z403" s="107" t="s">
        <v>42</v>
      </c>
      <c r="AA403" s="107" t="s">
        <v>3482</v>
      </c>
      <c r="AB403" s="107">
        <v>2916906</v>
      </c>
      <c r="AC403" s="107"/>
      <c r="AD403" s="107"/>
    </row>
    <row r="404" spans="1:30" s="32" customFormat="1" ht="19.5" customHeight="1" x14ac:dyDescent="0.25">
      <c r="A404" s="31" t="str">
        <f>Controles!$B$2</f>
        <v>RS</v>
      </c>
      <c r="B404" s="31">
        <f>Controles!$C$2</f>
        <v>10</v>
      </c>
      <c r="C404" s="31" t="s">
        <v>5391</v>
      </c>
      <c r="D404" s="35"/>
      <c r="E404" s="35"/>
      <c r="F404" s="35"/>
      <c r="G404" s="35"/>
      <c r="H404" s="66"/>
      <c r="I404" s="66"/>
      <c r="J404" s="94">
        <f t="shared" si="72"/>
        <v>0</v>
      </c>
      <c r="K404" s="66"/>
      <c r="L404" s="66"/>
      <c r="M404" s="66"/>
      <c r="N404" s="94">
        <f t="shared" si="66"/>
        <v>0</v>
      </c>
      <c r="O404" s="66"/>
      <c r="P404" s="66"/>
      <c r="Q404" s="79">
        <f t="shared" si="73"/>
        <v>0</v>
      </c>
      <c r="R404" s="80">
        <f t="shared" si="67"/>
        <v>0</v>
      </c>
      <c r="S404" s="79">
        <f t="shared" si="68"/>
        <v>0</v>
      </c>
      <c r="T404" s="79">
        <f t="shared" si="69"/>
        <v>0</v>
      </c>
      <c r="U404" s="79">
        <f t="shared" si="70"/>
        <v>0</v>
      </c>
      <c r="V404" s="79">
        <f t="shared" si="71"/>
        <v>0</v>
      </c>
      <c r="W404" s="80">
        <f t="shared" si="74"/>
        <v>0</v>
      </c>
      <c r="X404" s="111" t="str">
        <f t="shared" si="76"/>
        <v>NÃO</v>
      </c>
      <c r="Y404" s="106">
        <f t="shared" si="75"/>
        <v>0</v>
      </c>
      <c r="Z404" s="107" t="s">
        <v>42</v>
      </c>
      <c r="AA404" s="107" t="s">
        <v>3492</v>
      </c>
      <c r="AB404" s="107">
        <v>2917003</v>
      </c>
      <c r="AC404" s="107"/>
      <c r="AD404" s="107"/>
    </row>
    <row r="405" spans="1:30" s="32" customFormat="1" ht="19.5" customHeight="1" x14ac:dyDescent="0.25">
      <c r="A405" s="31" t="str">
        <f>Controles!$B$2</f>
        <v>RS</v>
      </c>
      <c r="B405" s="31">
        <f>Controles!$C$2</f>
        <v>10</v>
      </c>
      <c r="C405" s="31" t="s">
        <v>5391</v>
      </c>
      <c r="D405" s="35"/>
      <c r="E405" s="35"/>
      <c r="F405" s="35"/>
      <c r="G405" s="35"/>
      <c r="H405" s="66"/>
      <c r="I405" s="66"/>
      <c r="J405" s="94">
        <f t="shared" si="72"/>
        <v>0</v>
      </c>
      <c r="K405" s="66"/>
      <c r="L405" s="66"/>
      <c r="M405" s="66"/>
      <c r="N405" s="94">
        <f t="shared" si="66"/>
        <v>0</v>
      </c>
      <c r="O405" s="66"/>
      <c r="P405" s="66"/>
      <c r="Q405" s="79">
        <f t="shared" si="73"/>
        <v>0</v>
      </c>
      <c r="R405" s="80">
        <f t="shared" si="67"/>
        <v>0</v>
      </c>
      <c r="S405" s="79">
        <f t="shared" si="68"/>
        <v>0</v>
      </c>
      <c r="T405" s="79">
        <f t="shared" si="69"/>
        <v>0</v>
      </c>
      <c r="U405" s="79">
        <f t="shared" si="70"/>
        <v>0</v>
      </c>
      <c r="V405" s="79">
        <f t="shared" si="71"/>
        <v>0</v>
      </c>
      <c r="W405" s="80">
        <f t="shared" si="74"/>
        <v>0</v>
      </c>
      <c r="X405" s="111" t="str">
        <f t="shared" si="76"/>
        <v>NÃO</v>
      </c>
      <c r="Y405" s="106">
        <f t="shared" si="75"/>
        <v>0</v>
      </c>
      <c r="Z405" s="107" t="s">
        <v>42</v>
      </c>
      <c r="AA405" s="107" t="s">
        <v>3501</v>
      </c>
      <c r="AB405" s="107">
        <v>2917102</v>
      </c>
      <c r="AC405" s="107"/>
      <c r="AD405" s="107"/>
    </row>
    <row r="406" spans="1:30" s="32" customFormat="1" ht="19.5" customHeight="1" x14ac:dyDescent="0.25">
      <c r="A406" s="31" t="str">
        <f>Controles!$B$2</f>
        <v>RS</v>
      </c>
      <c r="B406" s="31">
        <f>Controles!$C$2</f>
        <v>10</v>
      </c>
      <c r="C406" s="31" t="s">
        <v>5391</v>
      </c>
      <c r="D406" s="35"/>
      <c r="E406" s="35"/>
      <c r="F406" s="35"/>
      <c r="G406" s="35"/>
      <c r="H406" s="66"/>
      <c r="I406" s="66"/>
      <c r="J406" s="94">
        <f t="shared" si="72"/>
        <v>0</v>
      </c>
      <c r="K406" s="66"/>
      <c r="L406" s="66"/>
      <c r="M406" s="66"/>
      <c r="N406" s="94">
        <f t="shared" si="66"/>
        <v>0</v>
      </c>
      <c r="O406" s="66"/>
      <c r="P406" s="66"/>
      <c r="Q406" s="79">
        <f t="shared" si="73"/>
        <v>0</v>
      </c>
      <c r="R406" s="80">
        <f t="shared" si="67"/>
        <v>0</v>
      </c>
      <c r="S406" s="79">
        <f t="shared" si="68"/>
        <v>0</v>
      </c>
      <c r="T406" s="79">
        <f t="shared" si="69"/>
        <v>0</v>
      </c>
      <c r="U406" s="79">
        <f t="shared" si="70"/>
        <v>0</v>
      </c>
      <c r="V406" s="79">
        <f t="shared" si="71"/>
        <v>0</v>
      </c>
      <c r="W406" s="80">
        <f t="shared" si="74"/>
        <v>0</v>
      </c>
      <c r="X406" s="111" t="str">
        <f t="shared" si="76"/>
        <v>NÃO</v>
      </c>
      <c r="Y406" s="106">
        <f t="shared" si="75"/>
        <v>0</v>
      </c>
      <c r="Z406" s="107" t="s">
        <v>42</v>
      </c>
      <c r="AA406" s="107" t="s">
        <v>3511</v>
      </c>
      <c r="AB406" s="107">
        <v>2917201</v>
      </c>
      <c r="AC406" s="107"/>
      <c r="AD406" s="107"/>
    </row>
    <row r="407" spans="1:30" s="32" customFormat="1" ht="19.5" customHeight="1" x14ac:dyDescent="0.25">
      <c r="A407" s="31" t="str">
        <f>Controles!$B$2</f>
        <v>RS</v>
      </c>
      <c r="B407" s="31">
        <f>Controles!$C$2</f>
        <v>10</v>
      </c>
      <c r="C407" s="31" t="s">
        <v>5391</v>
      </c>
      <c r="D407" s="35"/>
      <c r="E407" s="35"/>
      <c r="F407" s="35"/>
      <c r="G407" s="35"/>
      <c r="H407" s="66"/>
      <c r="I407" s="66"/>
      <c r="J407" s="94">
        <f t="shared" si="72"/>
        <v>0</v>
      </c>
      <c r="K407" s="66"/>
      <c r="L407" s="66"/>
      <c r="M407" s="66"/>
      <c r="N407" s="94">
        <f t="shared" si="66"/>
        <v>0</v>
      </c>
      <c r="O407" s="66"/>
      <c r="P407" s="66"/>
      <c r="Q407" s="79">
        <f t="shared" si="73"/>
        <v>0</v>
      </c>
      <c r="R407" s="80">
        <f t="shared" si="67"/>
        <v>0</v>
      </c>
      <c r="S407" s="79">
        <f t="shared" si="68"/>
        <v>0</v>
      </c>
      <c r="T407" s="79">
        <f t="shared" si="69"/>
        <v>0</v>
      </c>
      <c r="U407" s="79">
        <f t="shared" si="70"/>
        <v>0</v>
      </c>
      <c r="V407" s="79">
        <f t="shared" si="71"/>
        <v>0</v>
      </c>
      <c r="W407" s="80">
        <f t="shared" si="74"/>
        <v>0</v>
      </c>
      <c r="X407" s="111" t="str">
        <f t="shared" si="76"/>
        <v>NÃO</v>
      </c>
      <c r="Y407" s="106">
        <f t="shared" si="75"/>
        <v>0</v>
      </c>
      <c r="Z407" s="107" t="s">
        <v>42</v>
      </c>
      <c r="AA407" s="107" t="s">
        <v>3521</v>
      </c>
      <c r="AB407" s="107">
        <v>2917300</v>
      </c>
      <c r="AC407" s="107"/>
      <c r="AD407" s="107"/>
    </row>
    <row r="408" spans="1:30" s="32" customFormat="1" ht="19.5" customHeight="1" x14ac:dyDescent="0.25">
      <c r="A408" s="31" t="str">
        <f>Controles!$B$2</f>
        <v>RS</v>
      </c>
      <c r="B408" s="31">
        <f>Controles!$C$2</f>
        <v>10</v>
      </c>
      <c r="C408" s="31" t="s">
        <v>5391</v>
      </c>
      <c r="D408" s="35"/>
      <c r="E408" s="35"/>
      <c r="F408" s="35"/>
      <c r="G408" s="35"/>
      <c r="H408" s="66"/>
      <c r="I408" s="66"/>
      <c r="J408" s="94">
        <f t="shared" si="72"/>
        <v>0</v>
      </c>
      <c r="K408" s="66"/>
      <c r="L408" s="66"/>
      <c r="M408" s="66"/>
      <c r="N408" s="94">
        <f t="shared" si="66"/>
        <v>0</v>
      </c>
      <c r="O408" s="66"/>
      <c r="P408" s="66"/>
      <c r="Q408" s="79">
        <f t="shared" si="73"/>
        <v>0</v>
      </c>
      <c r="R408" s="80">
        <f t="shared" si="67"/>
        <v>0</v>
      </c>
      <c r="S408" s="79">
        <f t="shared" si="68"/>
        <v>0</v>
      </c>
      <c r="T408" s="79">
        <f t="shared" si="69"/>
        <v>0</v>
      </c>
      <c r="U408" s="79">
        <f t="shared" si="70"/>
        <v>0</v>
      </c>
      <c r="V408" s="79">
        <f t="shared" si="71"/>
        <v>0</v>
      </c>
      <c r="W408" s="80">
        <f t="shared" si="74"/>
        <v>0</v>
      </c>
      <c r="X408" s="111" t="str">
        <f t="shared" si="76"/>
        <v>NÃO</v>
      </c>
      <c r="Y408" s="106">
        <f t="shared" si="75"/>
        <v>0</v>
      </c>
      <c r="Z408" s="107" t="s">
        <v>42</v>
      </c>
      <c r="AA408" s="107" t="s">
        <v>3531</v>
      </c>
      <c r="AB408" s="107">
        <v>2917334</v>
      </c>
      <c r="AC408" s="107"/>
      <c r="AD408" s="107"/>
    </row>
    <row r="409" spans="1:30" s="32" customFormat="1" ht="19.5" customHeight="1" x14ac:dyDescent="0.25">
      <c r="A409" s="31" t="str">
        <f>Controles!$B$2</f>
        <v>RS</v>
      </c>
      <c r="B409" s="31">
        <f>Controles!$C$2</f>
        <v>10</v>
      </c>
      <c r="C409" s="31" t="s">
        <v>5391</v>
      </c>
      <c r="D409" s="35"/>
      <c r="E409" s="35"/>
      <c r="F409" s="35"/>
      <c r="G409" s="35"/>
      <c r="H409" s="66"/>
      <c r="I409" s="66"/>
      <c r="J409" s="94">
        <f t="shared" si="72"/>
        <v>0</v>
      </c>
      <c r="K409" s="66"/>
      <c r="L409" s="66"/>
      <c r="M409" s="66"/>
      <c r="N409" s="94">
        <f t="shared" si="66"/>
        <v>0</v>
      </c>
      <c r="O409" s="66"/>
      <c r="P409" s="66"/>
      <c r="Q409" s="79">
        <f t="shared" si="73"/>
        <v>0</v>
      </c>
      <c r="R409" s="80">
        <f t="shared" si="67"/>
        <v>0</v>
      </c>
      <c r="S409" s="79">
        <f t="shared" si="68"/>
        <v>0</v>
      </c>
      <c r="T409" s="79">
        <f t="shared" si="69"/>
        <v>0</v>
      </c>
      <c r="U409" s="79">
        <f t="shared" si="70"/>
        <v>0</v>
      </c>
      <c r="V409" s="79">
        <f t="shared" si="71"/>
        <v>0</v>
      </c>
      <c r="W409" s="80">
        <f t="shared" si="74"/>
        <v>0</v>
      </c>
      <c r="X409" s="111" t="str">
        <f t="shared" si="76"/>
        <v>NÃO</v>
      </c>
      <c r="Y409" s="106">
        <f t="shared" si="75"/>
        <v>0</v>
      </c>
      <c r="Z409" s="107" t="s">
        <v>42</v>
      </c>
      <c r="AA409" s="107" t="s">
        <v>3541</v>
      </c>
      <c r="AB409" s="107">
        <v>2917359</v>
      </c>
      <c r="AC409" s="107"/>
      <c r="AD409" s="107"/>
    </row>
    <row r="410" spans="1:30" s="32" customFormat="1" ht="19.5" customHeight="1" x14ac:dyDescent="0.25">
      <c r="A410" s="31" t="str">
        <f>Controles!$B$2</f>
        <v>RS</v>
      </c>
      <c r="B410" s="31">
        <f>Controles!$C$2</f>
        <v>10</v>
      </c>
      <c r="C410" s="31" t="s">
        <v>5391</v>
      </c>
      <c r="D410" s="35"/>
      <c r="E410" s="35"/>
      <c r="F410" s="35"/>
      <c r="G410" s="35"/>
      <c r="H410" s="66"/>
      <c r="I410" s="66"/>
      <c r="J410" s="94">
        <f t="shared" si="72"/>
        <v>0</v>
      </c>
      <c r="K410" s="66"/>
      <c r="L410" s="66"/>
      <c r="M410" s="66"/>
      <c r="N410" s="94">
        <f t="shared" si="66"/>
        <v>0</v>
      </c>
      <c r="O410" s="66"/>
      <c r="P410" s="66"/>
      <c r="Q410" s="79">
        <f t="shared" si="73"/>
        <v>0</v>
      </c>
      <c r="R410" s="80">
        <f t="shared" si="67"/>
        <v>0</v>
      </c>
      <c r="S410" s="79">
        <f t="shared" si="68"/>
        <v>0</v>
      </c>
      <c r="T410" s="79">
        <f t="shared" si="69"/>
        <v>0</v>
      </c>
      <c r="U410" s="79">
        <f t="shared" si="70"/>
        <v>0</v>
      </c>
      <c r="V410" s="79">
        <f t="shared" si="71"/>
        <v>0</v>
      </c>
      <c r="W410" s="80">
        <f t="shared" si="74"/>
        <v>0</v>
      </c>
      <c r="X410" s="111" t="str">
        <f t="shared" si="76"/>
        <v>NÃO</v>
      </c>
      <c r="Y410" s="106">
        <f t="shared" si="75"/>
        <v>0</v>
      </c>
      <c r="Z410" s="107" t="s">
        <v>42</v>
      </c>
      <c r="AA410" s="107" t="s">
        <v>3549</v>
      </c>
      <c r="AB410" s="107">
        <v>2917409</v>
      </c>
      <c r="AC410" s="107"/>
      <c r="AD410" s="107"/>
    </row>
    <row r="411" spans="1:30" s="32" customFormat="1" ht="19.5" customHeight="1" x14ac:dyDescent="0.25">
      <c r="A411" s="31" t="str">
        <f>Controles!$B$2</f>
        <v>RS</v>
      </c>
      <c r="B411" s="31">
        <f>Controles!$C$2</f>
        <v>10</v>
      </c>
      <c r="C411" s="31" t="s">
        <v>5391</v>
      </c>
      <c r="D411" s="35"/>
      <c r="E411" s="35"/>
      <c r="F411" s="35"/>
      <c r="G411" s="35"/>
      <c r="H411" s="66"/>
      <c r="I411" s="66"/>
      <c r="J411" s="94">
        <f t="shared" si="72"/>
        <v>0</v>
      </c>
      <c r="K411" s="66"/>
      <c r="L411" s="66"/>
      <c r="M411" s="66"/>
      <c r="N411" s="94">
        <f t="shared" si="66"/>
        <v>0</v>
      </c>
      <c r="O411" s="66"/>
      <c r="P411" s="66"/>
      <c r="Q411" s="79">
        <f t="shared" si="73"/>
        <v>0</v>
      </c>
      <c r="R411" s="80">
        <f t="shared" si="67"/>
        <v>0</v>
      </c>
      <c r="S411" s="79">
        <f t="shared" si="68"/>
        <v>0</v>
      </c>
      <c r="T411" s="79">
        <f t="shared" si="69"/>
        <v>0</v>
      </c>
      <c r="U411" s="79">
        <f t="shared" si="70"/>
        <v>0</v>
      </c>
      <c r="V411" s="79">
        <f t="shared" si="71"/>
        <v>0</v>
      </c>
      <c r="W411" s="80">
        <f t="shared" si="74"/>
        <v>0</v>
      </c>
      <c r="X411" s="111" t="str">
        <f t="shared" si="76"/>
        <v>NÃO</v>
      </c>
      <c r="Y411" s="106">
        <f t="shared" si="75"/>
        <v>0</v>
      </c>
      <c r="Z411" s="107" t="s">
        <v>42</v>
      </c>
      <c r="AA411" s="107" t="s">
        <v>3559</v>
      </c>
      <c r="AB411" s="107">
        <v>2917508</v>
      </c>
      <c r="AC411" s="107"/>
      <c r="AD411" s="107"/>
    </row>
    <row r="412" spans="1:30" s="32" customFormat="1" ht="19.5" customHeight="1" x14ac:dyDescent="0.25">
      <c r="A412" s="31" t="str">
        <f>Controles!$B$2</f>
        <v>RS</v>
      </c>
      <c r="B412" s="31">
        <f>Controles!$C$2</f>
        <v>10</v>
      </c>
      <c r="C412" s="31" t="s">
        <v>5391</v>
      </c>
      <c r="D412" s="35"/>
      <c r="E412" s="35"/>
      <c r="F412" s="35"/>
      <c r="G412" s="35"/>
      <c r="H412" s="66"/>
      <c r="I412" s="66"/>
      <c r="J412" s="94">
        <f t="shared" si="72"/>
        <v>0</v>
      </c>
      <c r="K412" s="66"/>
      <c r="L412" s="66"/>
      <c r="M412" s="66"/>
      <c r="N412" s="94">
        <f t="shared" si="66"/>
        <v>0</v>
      </c>
      <c r="O412" s="66"/>
      <c r="P412" s="66"/>
      <c r="Q412" s="79">
        <f t="shared" si="73"/>
        <v>0</v>
      </c>
      <c r="R412" s="80">
        <f t="shared" si="67"/>
        <v>0</v>
      </c>
      <c r="S412" s="79">
        <f t="shared" si="68"/>
        <v>0</v>
      </c>
      <c r="T412" s="79">
        <f t="shared" si="69"/>
        <v>0</v>
      </c>
      <c r="U412" s="79">
        <f t="shared" si="70"/>
        <v>0</v>
      </c>
      <c r="V412" s="79">
        <f t="shared" si="71"/>
        <v>0</v>
      </c>
      <c r="W412" s="80">
        <f t="shared" si="74"/>
        <v>0</v>
      </c>
      <c r="X412" s="111" t="str">
        <f t="shared" si="76"/>
        <v>NÃO</v>
      </c>
      <c r="Y412" s="106">
        <f t="shared" si="75"/>
        <v>0</v>
      </c>
      <c r="Z412" s="107" t="s">
        <v>42</v>
      </c>
      <c r="AA412" s="107" t="s">
        <v>3569</v>
      </c>
      <c r="AB412" s="107">
        <v>2917607</v>
      </c>
      <c r="AC412" s="107"/>
      <c r="AD412" s="107"/>
    </row>
    <row r="413" spans="1:30" s="32" customFormat="1" ht="19.5" customHeight="1" x14ac:dyDescent="0.25">
      <c r="A413" s="31" t="str">
        <f>Controles!$B$2</f>
        <v>RS</v>
      </c>
      <c r="B413" s="31">
        <f>Controles!$C$2</f>
        <v>10</v>
      </c>
      <c r="C413" s="31" t="s">
        <v>5391</v>
      </c>
      <c r="D413" s="35"/>
      <c r="E413" s="35"/>
      <c r="F413" s="35"/>
      <c r="G413" s="35"/>
      <c r="H413" s="66"/>
      <c r="I413" s="66"/>
      <c r="J413" s="94">
        <f t="shared" si="72"/>
        <v>0</v>
      </c>
      <c r="K413" s="66"/>
      <c r="L413" s="66"/>
      <c r="M413" s="66"/>
      <c r="N413" s="94">
        <f t="shared" si="66"/>
        <v>0</v>
      </c>
      <c r="O413" s="66"/>
      <c r="P413" s="66"/>
      <c r="Q413" s="79">
        <f t="shared" si="73"/>
        <v>0</v>
      </c>
      <c r="R413" s="80">
        <f t="shared" si="67"/>
        <v>0</v>
      </c>
      <c r="S413" s="79">
        <f t="shared" si="68"/>
        <v>0</v>
      </c>
      <c r="T413" s="79">
        <f t="shared" si="69"/>
        <v>0</v>
      </c>
      <c r="U413" s="79">
        <f t="shared" si="70"/>
        <v>0</v>
      </c>
      <c r="V413" s="79">
        <f t="shared" si="71"/>
        <v>0</v>
      </c>
      <c r="W413" s="80">
        <f t="shared" si="74"/>
        <v>0</v>
      </c>
      <c r="X413" s="111" t="str">
        <f t="shared" si="76"/>
        <v>NÃO</v>
      </c>
      <c r="Y413" s="106">
        <f t="shared" si="75"/>
        <v>0</v>
      </c>
      <c r="Z413" s="107" t="s">
        <v>42</v>
      </c>
      <c r="AA413" s="107" t="s">
        <v>3579</v>
      </c>
      <c r="AB413" s="107">
        <v>2917706</v>
      </c>
      <c r="AC413" s="107"/>
      <c r="AD413" s="107"/>
    </row>
    <row r="414" spans="1:30" s="32" customFormat="1" ht="19.5" customHeight="1" x14ac:dyDescent="0.25">
      <c r="A414" s="31" t="str">
        <f>Controles!$B$2</f>
        <v>RS</v>
      </c>
      <c r="B414" s="31">
        <f>Controles!$C$2</f>
        <v>10</v>
      </c>
      <c r="C414" s="31" t="s">
        <v>5391</v>
      </c>
      <c r="D414" s="35"/>
      <c r="E414" s="35"/>
      <c r="F414" s="35"/>
      <c r="G414" s="35"/>
      <c r="H414" s="66"/>
      <c r="I414" s="66"/>
      <c r="J414" s="94">
        <f t="shared" si="72"/>
        <v>0</v>
      </c>
      <c r="K414" s="66"/>
      <c r="L414" s="66"/>
      <c r="M414" s="66"/>
      <c r="N414" s="94">
        <f t="shared" si="66"/>
        <v>0</v>
      </c>
      <c r="O414" s="66"/>
      <c r="P414" s="66"/>
      <c r="Q414" s="79">
        <f t="shared" si="73"/>
        <v>0</v>
      </c>
      <c r="R414" s="80">
        <f t="shared" si="67"/>
        <v>0</v>
      </c>
      <c r="S414" s="79">
        <f t="shared" si="68"/>
        <v>0</v>
      </c>
      <c r="T414" s="79">
        <f t="shared" si="69"/>
        <v>0</v>
      </c>
      <c r="U414" s="79">
        <f t="shared" si="70"/>
        <v>0</v>
      </c>
      <c r="V414" s="79">
        <f t="shared" si="71"/>
        <v>0</v>
      </c>
      <c r="W414" s="80">
        <f t="shared" si="74"/>
        <v>0</v>
      </c>
      <c r="X414" s="111" t="str">
        <f t="shared" si="76"/>
        <v>NÃO</v>
      </c>
      <c r="Y414" s="106">
        <f t="shared" si="75"/>
        <v>0</v>
      </c>
      <c r="Z414" s="107" t="s">
        <v>42</v>
      </c>
      <c r="AA414" s="107" t="s">
        <v>3589</v>
      </c>
      <c r="AB414" s="107">
        <v>2917805</v>
      </c>
      <c r="AC414" s="107"/>
      <c r="AD414" s="107"/>
    </row>
    <row r="415" spans="1:30" s="32" customFormat="1" ht="19.5" customHeight="1" x14ac:dyDescent="0.25">
      <c r="A415" s="31" t="str">
        <f>Controles!$B$2</f>
        <v>RS</v>
      </c>
      <c r="B415" s="31">
        <f>Controles!$C$2</f>
        <v>10</v>
      </c>
      <c r="C415" s="31" t="s">
        <v>5391</v>
      </c>
      <c r="D415" s="35"/>
      <c r="E415" s="35"/>
      <c r="F415" s="35"/>
      <c r="G415" s="35"/>
      <c r="H415" s="66"/>
      <c r="I415" s="66"/>
      <c r="J415" s="94">
        <f t="shared" si="72"/>
        <v>0</v>
      </c>
      <c r="K415" s="66"/>
      <c r="L415" s="66"/>
      <c r="M415" s="66"/>
      <c r="N415" s="94">
        <f t="shared" si="66"/>
        <v>0</v>
      </c>
      <c r="O415" s="66"/>
      <c r="P415" s="66"/>
      <c r="Q415" s="79">
        <f t="shared" si="73"/>
        <v>0</v>
      </c>
      <c r="R415" s="80">
        <f t="shared" si="67"/>
        <v>0</v>
      </c>
      <c r="S415" s="79">
        <f t="shared" si="68"/>
        <v>0</v>
      </c>
      <c r="T415" s="79">
        <f t="shared" si="69"/>
        <v>0</v>
      </c>
      <c r="U415" s="79">
        <f t="shared" si="70"/>
        <v>0</v>
      </c>
      <c r="V415" s="79">
        <f t="shared" si="71"/>
        <v>0</v>
      </c>
      <c r="W415" s="80">
        <f t="shared" si="74"/>
        <v>0</v>
      </c>
      <c r="X415" s="111" t="str">
        <f t="shared" si="76"/>
        <v>NÃO</v>
      </c>
      <c r="Y415" s="106">
        <f t="shared" si="75"/>
        <v>0</v>
      </c>
      <c r="Z415" s="107" t="s">
        <v>42</v>
      </c>
      <c r="AA415" s="107" t="s">
        <v>1376</v>
      </c>
      <c r="AB415" s="107">
        <v>2917904</v>
      </c>
      <c r="AC415" s="107"/>
      <c r="AD415" s="107"/>
    </row>
    <row r="416" spans="1:30" s="32" customFormat="1" ht="19.5" customHeight="1" x14ac:dyDescent="0.25">
      <c r="A416" s="31" t="str">
        <f>Controles!$B$2</f>
        <v>RS</v>
      </c>
      <c r="B416" s="31">
        <f>Controles!$C$2</f>
        <v>10</v>
      </c>
      <c r="C416" s="31" t="s">
        <v>5391</v>
      </c>
      <c r="D416" s="35"/>
      <c r="E416" s="35"/>
      <c r="F416" s="35"/>
      <c r="G416" s="35"/>
      <c r="H416" s="66"/>
      <c r="I416" s="66"/>
      <c r="J416" s="94">
        <f t="shared" si="72"/>
        <v>0</v>
      </c>
      <c r="K416" s="66"/>
      <c r="L416" s="66"/>
      <c r="M416" s="66"/>
      <c r="N416" s="94">
        <f t="shared" si="66"/>
        <v>0</v>
      </c>
      <c r="O416" s="66"/>
      <c r="P416" s="66"/>
      <c r="Q416" s="79">
        <f t="shared" si="73"/>
        <v>0</v>
      </c>
      <c r="R416" s="80">
        <f t="shared" si="67"/>
        <v>0</v>
      </c>
      <c r="S416" s="79">
        <f t="shared" si="68"/>
        <v>0</v>
      </c>
      <c r="T416" s="79">
        <f t="shared" si="69"/>
        <v>0</v>
      </c>
      <c r="U416" s="79">
        <f t="shared" si="70"/>
        <v>0</v>
      </c>
      <c r="V416" s="79">
        <f t="shared" si="71"/>
        <v>0</v>
      </c>
      <c r="W416" s="80">
        <f t="shared" si="74"/>
        <v>0</v>
      </c>
      <c r="X416" s="111" t="str">
        <f t="shared" si="76"/>
        <v>NÃO</v>
      </c>
      <c r="Y416" s="106">
        <f t="shared" si="75"/>
        <v>0</v>
      </c>
      <c r="Z416" s="107" t="s">
        <v>42</v>
      </c>
      <c r="AA416" s="107" t="s">
        <v>3608</v>
      </c>
      <c r="AB416" s="107">
        <v>2918001</v>
      </c>
      <c r="AC416" s="107"/>
      <c r="AD416" s="107"/>
    </row>
    <row r="417" spans="1:30" s="32" customFormat="1" ht="19.5" customHeight="1" x14ac:dyDescent="0.25">
      <c r="A417" s="31" t="str">
        <f>Controles!$B$2</f>
        <v>RS</v>
      </c>
      <c r="B417" s="31">
        <f>Controles!$C$2</f>
        <v>10</v>
      </c>
      <c r="C417" s="31" t="s">
        <v>5391</v>
      </c>
      <c r="D417" s="35"/>
      <c r="E417" s="35"/>
      <c r="F417" s="35"/>
      <c r="G417" s="35"/>
      <c r="H417" s="66"/>
      <c r="I417" s="66"/>
      <c r="J417" s="94">
        <f t="shared" si="72"/>
        <v>0</v>
      </c>
      <c r="K417" s="66"/>
      <c r="L417" s="66"/>
      <c r="M417" s="66"/>
      <c r="N417" s="94">
        <f t="shared" si="66"/>
        <v>0</v>
      </c>
      <c r="O417" s="66"/>
      <c r="P417" s="66"/>
      <c r="Q417" s="79">
        <f t="shared" si="73"/>
        <v>0</v>
      </c>
      <c r="R417" s="80">
        <f t="shared" si="67"/>
        <v>0</v>
      </c>
      <c r="S417" s="79">
        <f t="shared" si="68"/>
        <v>0</v>
      </c>
      <c r="T417" s="79">
        <f t="shared" si="69"/>
        <v>0</v>
      </c>
      <c r="U417" s="79">
        <f t="shared" si="70"/>
        <v>0</v>
      </c>
      <c r="V417" s="79">
        <f t="shared" si="71"/>
        <v>0</v>
      </c>
      <c r="W417" s="80">
        <f t="shared" si="74"/>
        <v>0</v>
      </c>
      <c r="X417" s="111" t="str">
        <f t="shared" si="76"/>
        <v>NÃO</v>
      </c>
      <c r="Y417" s="106">
        <f t="shared" si="75"/>
        <v>0</v>
      </c>
      <c r="Z417" s="107" t="s">
        <v>42</v>
      </c>
      <c r="AA417" s="107" t="s">
        <v>3617</v>
      </c>
      <c r="AB417" s="107">
        <v>2918100</v>
      </c>
      <c r="AC417" s="107"/>
      <c r="AD417" s="107"/>
    </row>
    <row r="418" spans="1:30" s="32" customFormat="1" ht="19.5" customHeight="1" x14ac:dyDescent="0.25">
      <c r="A418" s="31" t="str">
        <f>Controles!$B$2</f>
        <v>RS</v>
      </c>
      <c r="B418" s="31">
        <f>Controles!$C$2</f>
        <v>10</v>
      </c>
      <c r="C418" s="31" t="s">
        <v>5391</v>
      </c>
      <c r="D418" s="35"/>
      <c r="E418" s="35"/>
      <c r="F418" s="35"/>
      <c r="G418" s="35"/>
      <c r="H418" s="66"/>
      <c r="I418" s="66"/>
      <c r="J418" s="94">
        <f t="shared" si="72"/>
        <v>0</v>
      </c>
      <c r="K418" s="66"/>
      <c r="L418" s="66"/>
      <c r="M418" s="66"/>
      <c r="N418" s="94">
        <f t="shared" si="66"/>
        <v>0</v>
      </c>
      <c r="O418" s="66"/>
      <c r="P418" s="66"/>
      <c r="Q418" s="79">
        <f t="shared" si="73"/>
        <v>0</v>
      </c>
      <c r="R418" s="80">
        <f t="shared" si="67"/>
        <v>0</v>
      </c>
      <c r="S418" s="79">
        <f t="shared" si="68"/>
        <v>0</v>
      </c>
      <c r="T418" s="79">
        <f t="shared" si="69"/>
        <v>0</v>
      </c>
      <c r="U418" s="79">
        <f t="shared" si="70"/>
        <v>0</v>
      </c>
      <c r="V418" s="79">
        <f t="shared" si="71"/>
        <v>0</v>
      </c>
      <c r="W418" s="80">
        <f t="shared" si="74"/>
        <v>0</v>
      </c>
      <c r="X418" s="111" t="str">
        <f t="shared" si="76"/>
        <v>NÃO</v>
      </c>
      <c r="Y418" s="106">
        <f t="shared" si="75"/>
        <v>0</v>
      </c>
      <c r="Z418" s="107" t="s">
        <v>42</v>
      </c>
      <c r="AA418" s="107" t="s">
        <v>3626</v>
      </c>
      <c r="AB418" s="107">
        <v>2918209</v>
      </c>
      <c r="AC418" s="107"/>
      <c r="AD418" s="107"/>
    </row>
    <row r="419" spans="1:30" s="32" customFormat="1" ht="19.5" customHeight="1" x14ac:dyDescent="0.25">
      <c r="A419" s="31" t="str">
        <f>Controles!$B$2</f>
        <v>RS</v>
      </c>
      <c r="B419" s="31">
        <f>Controles!$C$2</f>
        <v>10</v>
      </c>
      <c r="C419" s="31" t="s">
        <v>5391</v>
      </c>
      <c r="D419" s="35"/>
      <c r="E419" s="35"/>
      <c r="F419" s="35"/>
      <c r="G419" s="35"/>
      <c r="H419" s="66"/>
      <c r="I419" s="66"/>
      <c r="J419" s="94">
        <f t="shared" si="72"/>
        <v>0</v>
      </c>
      <c r="K419" s="66"/>
      <c r="L419" s="66"/>
      <c r="M419" s="66"/>
      <c r="N419" s="94">
        <f t="shared" si="66"/>
        <v>0</v>
      </c>
      <c r="O419" s="66"/>
      <c r="P419" s="66"/>
      <c r="Q419" s="79">
        <f t="shared" si="73"/>
        <v>0</v>
      </c>
      <c r="R419" s="80">
        <f t="shared" si="67"/>
        <v>0</v>
      </c>
      <c r="S419" s="79">
        <f t="shared" si="68"/>
        <v>0</v>
      </c>
      <c r="T419" s="79">
        <f t="shared" si="69"/>
        <v>0</v>
      </c>
      <c r="U419" s="79">
        <f t="shared" si="70"/>
        <v>0</v>
      </c>
      <c r="V419" s="79">
        <f t="shared" si="71"/>
        <v>0</v>
      </c>
      <c r="W419" s="80">
        <f t="shared" si="74"/>
        <v>0</v>
      </c>
      <c r="X419" s="111" t="str">
        <f t="shared" si="76"/>
        <v>NÃO</v>
      </c>
      <c r="Y419" s="106">
        <f t="shared" si="75"/>
        <v>0</v>
      </c>
      <c r="Z419" s="107" t="s">
        <v>42</v>
      </c>
      <c r="AA419" s="107" t="s">
        <v>3636</v>
      </c>
      <c r="AB419" s="107">
        <v>2918308</v>
      </c>
      <c r="AC419" s="107"/>
      <c r="AD419" s="107"/>
    </row>
    <row r="420" spans="1:30" s="32" customFormat="1" ht="19.5" customHeight="1" x14ac:dyDescent="0.25">
      <c r="A420" s="31" t="str">
        <f>Controles!$B$2</f>
        <v>RS</v>
      </c>
      <c r="B420" s="31">
        <f>Controles!$C$2</f>
        <v>10</v>
      </c>
      <c r="C420" s="31" t="s">
        <v>5391</v>
      </c>
      <c r="D420" s="35"/>
      <c r="E420" s="35"/>
      <c r="F420" s="35"/>
      <c r="G420" s="35"/>
      <c r="H420" s="66"/>
      <c r="I420" s="66"/>
      <c r="J420" s="94">
        <f t="shared" si="72"/>
        <v>0</v>
      </c>
      <c r="K420" s="66"/>
      <c r="L420" s="66"/>
      <c r="M420" s="66"/>
      <c r="N420" s="94">
        <f t="shared" si="66"/>
        <v>0</v>
      </c>
      <c r="O420" s="66"/>
      <c r="P420" s="66"/>
      <c r="Q420" s="79">
        <f t="shared" si="73"/>
        <v>0</v>
      </c>
      <c r="R420" s="80">
        <f t="shared" si="67"/>
        <v>0</v>
      </c>
      <c r="S420" s="79">
        <f t="shared" si="68"/>
        <v>0</v>
      </c>
      <c r="T420" s="79">
        <f t="shared" si="69"/>
        <v>0</v>
      </c>
      <c r="U420" s="79">
        <f t="shared" si="70"/>
        <v>0</v>
      </c>
      <c r="V420" s="79">
        <f t="shared" si="71"/>
        <v>0</v>
      </c>
      <c r="W420" s="80">
        <f t="shared" si="74"/>
        <v>0</v>
      </c>
      <c r="X420" s="111" t="str">
        <f t="shared" si="76"/>
        <v>NÃO</v>
      </c>
      <c r="Y420" s="106">
        <f t="shared" si="75"/>
        <v>0</v>
      </c>
      <c r="Z420" s="107" t="s">
        <v>42</v>
      </c>
      <c r="AA420" s="107" t="s">
        <v>3646</v>
      </c>
      <c r="AB420" s="107">
        <v>2918357</v>
      </c>
      <c r="AC420" s="107"/>
      <c r="AD420" s="107"/>
    </row>
    <row r="421" spans="1:30" s="32" customFormat="1" ht="19.5" customHeight="1" x14ac:dyDescent="0.25">
      <c r="A421" s="31" t="str">
        <f>Controles!$B$2</f>
        <v>RS</v>
      </c>
      <c r="B421" s="31">
        <f>Controles!$C$2</f>
        <v>10</v>
      </c>
      <c r="C421" s="31" t="s">
        <v>5391</v>
      </c>
      <c r="D421" s="35"/>
      <c r="E421" s="35"/>
      <c r="F421" s="35"/>
      <c r="G421" s="35"/>
      <c r="H421" s="66"/>
      <c r="I421" s="66"/>
      <c r="J421" s="94">
        <f t="shared" si="72"/>
        <v>0</v>
      </c>
      <c r="K421" s="66"/>
      <c r="L421" s="66"/>
      <c r="M421" s="66"/>
      <c r="N421" s="94">
        <f t="shared" si="66"/>
        <v>0</v>
      </c>
      <c r="O421" s="66"/>
      <c r="P421" s="66"/>
      <c r="Q421" s="79">
        <f t="shared" si="73"/>
        <v>0</v>
      </c>
      <c r="R421" s="80">
        <f t="shared" si="67"/>
        <v>0</v>
      </c>
      <c r="S421" s="79">
        <f t="shared" si="68"/>
        <v>0</v>
      </c>
      <c r="T421" s="79">
        <f t="shared" si="69"/>
        <v>0</v>
      </c>
      <c r="U421" s="79">
        <f t="shared" si="70"/>
        <v>0</v>
      </c>
      <c r="V421" s="79">
        <f t="shared" si="71"/>
        <v>0</v>
      </c>
      <c r="W421" s="80">
        <f t="shared" si="74"/>
        <v>0</v>
      </c>
      <c r="X421" s="111" t="str">
        <f t="shared" si="76"/>
        <v>NÃO</v>
      </c>
      <c r="Y421" s="106">
        <f t="shared" si="75"/>
        <v>0</v>
      </c>
      <c r="Z421" s="107" t="s">
        <v>42</v>
      </c>
      <c r="AA421" s="107" t="s">
        <v>3655</v>
      </c>
      <c r="AB421" s="107">
        <v>2918407</v>
      </c>
      <c r="AC421" s="107"/>
      <c r="AD421" s="107"/>
    </row>
    <row r="422" spans="1:30" s="32" customFormat="1" ht="19.5" customHeight="1" x14ac:dyDescent="0.25">
      <c r="A422" s="31" t="str">
        <f>Controles!$B$2</f>
        <v>RS</v>
      </c>
      <c r="B422" s="31">
        <f>Controles!$C$2</f>
        <v>10</v>
      </c>
      <c r="C422" s="31" t="s">
        <v>5391</v>
      </c>
      <c r="D422" s="35"/>
      <c r="E422" s="35"/>
      <c r="F422" s="35"/>
      <c r="G422" s="35"/>
      <c r="H422" s="66"/>
      <c r="I422" s="66"/>
      <c r="J422" s="94">
        <f t="shared" si="72"/>
        <v>0</v>
      </c>
      <c r="K422" s="66"/>
      <c r="L422" s="66"/>
      <c r="M422" s="66"/>
      <c r="N422" s="94">
        <f t="shared" si="66"/>
        <v>0</v>
      </c>
      <c r="O422" s="66"/>
      <c r="P422" s="66"/>
      <c r="Q422" s="79">
        <f t="shared" si="73"/>
        <v>0</v>
      </c>
      <c r="R422" s="80">
        <f t="shared" si="67"/>
        <v>0</v>
      </c>
      <c r="S422" s="79">
        <f t="shared" si="68"/>
        <v>0</v>
      </c>
      <c r="T422" s="79">
        <f t="shared" si="69"/>
        <v>0</v>
      </c>
      <c r="U422" s="79">
        <f t="shared" si="70"/>
        <v>0</v>
      </c>
      <c r="V422" s="79">
        <f t="shared" si="71"/>
        <v>0</v>
      </c>
      <c r="W422" s="80">
        <f t="shared" si="74"/>
        <v>0</v>
      </c>
      <c r="X422" s="111" t="str">
        <f t="shared" si="76"/>
        <v>NÃO</v>
      </c>
      <c r="Y422" s="106">
        <f t="shared" si="75"/>
        <v>0</v>
      </c>
      <c r="Z422" s="107" t="s">
        <v>42</v>
      </c>
      <c r="AA422" s="107" t="s">
        <v>3664</v>
      </c>
      <c r="AB422" s="107">
        <v>2918456</v>
      </c>
      <c r="AC422" s="107"/>
      <c r="AD422" s="107"/>
    </row>
    <row r="423" spans="1:30" s="32" customFormat="1" ht="19.5" customHeight="1" x14ac:dyDescent="0.25">
      <c r="A423" s="31" t="str">
        <f>Controles!$B$2</f>
        <v>RS</v>
      </c>
      <c r="B423" s="31">
        <f>Controles!$C$2</f>
        <v>10</v>
      </c>
      <c r="C423" s="31" t="s">
        <v>5391</v>
      </c>
      <c r="D423" s="35"/>
      <c r="E423" s="35"/>
      <c r="F423" s="35"/>
      <c r="G423" s="35"/>
      <c r="H423" s="66"/>
      <c r="I423" s="66"/>
      <c r="J423" s="94">
        <f t="shared" si="72"/>
        <v>0</v>
      </c>
      <c r="K423" s="66"/>
      <c r="L423" s="66"/>
      <c r="M423" s="66"/>
      <c r="N423" s="94">
        <f t="shared" si="66"/>
        <v>0</v>
      </c>
      <c r="O423" s="66"/>
      <c r="P423" s="66"/>
      <c r="Q423" s="79">
        <f t="shared" si="73"/>
        <v>0</v>
      </c>
      <c r="R423" s="80">
        <f t="shared" si="67"/>
        <v>0</v>
      </c>
      <c r="S423" s="79">
        <f t="shared" si="68"/>
        <v>0</v>
      </c>
      <c r="T423" s="79">
        <f t="shared" si="69"/>
        <v>0</v>
      </c>
      <c r="U423" s="79">
        <f t="shared" si="70"/>
        <v>0</v>
      </c>
      <c r="V423" s="79">
        <f t="shared" si="71"/>
        <v>0</v>
      </c>
      <c r="W423" s="80">
        <f t="shared" si="74"/>
        <v>0</v>
      </c>
      <c r="X423" s="111" t="str">
        <f t="shared" si="76"/>
        <v>NÃO</v>
      </c>
      <c r="Y423" s="106">
        <f t="shared" si="75"/>
        <v>0</v>
      </c>
      <c r="Z423" s="107" t="s">
        <v>42</v>
      </c>
      <c r="AA423" s="107" t="s">
        <v>2675</v>
      </c>
      <c r="AB423" s="107">
        <v>2918506</v>
      </c>
      <c r="AC423" s="107"/>
      <c r="AD423" s="107"/>
    </row>
    <row r="424" spans="1:30" s="32" customFormat="1" ht="19.5" customHeight="1" x14ac:dyDescent="0.25">
      <c r="A424" s="31" t="str">
        <f>Controles!$B$2</f>
        <v>RS</v>
      </c>
      <c r="B424" s="31">
        <f>Controles!$C$2</f>
        <v>10</v>
      </c>
      <c r="C424" s="31" t="s">
        <v>5391</v>
      </c>
      <c r="D424" s="35"/>
      <c r="E424" s="35"/>
      <c r="F424" s="35"/>
      <c r="G424" s="35"/>
      <c r="H424" s="66"/>
      <c r="I424" s="66"/>
      <c r="J424" s="94">
        <f t="shared" si="72"/>
        <v>0</v>
      </c>
      <c r="K424" s="66"/>
      <c r="L424" s="66"/>
      <c r="M424" s="66"/>
      <c r="N424" s="94">
        <f t="shared" si="66"/>
        <v>0</v>
      </c>
      <c r="O424" s="66"/>
      <c r="P424" s="66"/>
      <c r="Q424" s="79">
        <f t="shared" si="73"/>
        <v>0</v>
      </c>
      <c r="R424" s="80">
        <f t="shared" si="67"/>
        <v>0</v>
      </c>
      <c r="S424" s="79">
        <f t="shared" si="68"/>
        <v>0</v>
      </c>
      <c r="T424" s="79">
        <f t="shared" si="69"/>
        <v>0</v>
      </c>
      <c r="U424" s="79">
        <f t="shared" si="70"/>
        <v>0</v>
      </c>
      <c r="V424" s="79">
        <f t="shared" si="71"/>
        <v>0</v>
      </c>
      <c r="W424" s="80">
        <f t="shared" si="74"/>
        <v>0</v>
      </c>
      <c r="X424" s="111" t="str">
        <f t="shared" si="76"/>
        <v>NÃO</v>
      </c>
      <c r="Y424" s="106">
        <f t="shared" si="75"/>
        <v>0</v>
      </c>
      <c r="Z424" s="107" t="s">
        <v>42</v>
      </c>
      <c r="AA424" s="107" t="s">
        <v>3680</v>
      </c>
      <c r="AB424" s="107">
        <v>2918555</v>
      </c>
      <c r="AC424" s="107"/>
      <c r="AD424" s="107"/>
    </row>
    <row r="425" spans="1:30" s="32" customFormat="1" ht="19.5" customHeight="1" x14ac:dyDescent="0.25">
      <c r="A425" s="31" t="str">
        <f>Controles!$B$2</f>
        <v>RS</v>
      </c>
      <c r="B425" s="31">
        <f>Controles!$C$2</f>
        <v>10</v>
      </c>
      <c r="C425" s="31" t="s">
        <v>5391</v>
      </c>
      <c r="D425" s="35"/>
      <c r="E425" s="35"/>
      <c r="F425" s="35"/>
      <c r="G425" s="35"/>
      <c r="H425" s="66"/>
      <c r="I425" s="66"/>
      <c r="J425" s="94">
        <f t="shared" si="72"/>
        <v>0</v>
      </c>
      <c r="K425" s="66"/>
      <c r="L425" s="66"/>
      <c r="M425" s="66"/>
      <c r="N425" s="94">
        <f t="shared" si="66"/>
        <v>0</v>
      </c>
      <c r="O425" s="66"/>
      <c r="P425" s="66"/>
      <c r="Q425" s="79">
        <f t="shared" si="73"/>
        <v>0</v>
      </c>
      <c r="R425" s="80">
        <f t="shared" si="67"/>
        <v>0</v>
      </c>
      <c r="S425" s="79">
        <f t="shared" si="68"/>
        <v>0</v>
      </c>
      <c r="T425" s="79">
        <f t="shared" si="69"/>
        <v>0</v>
      </c>
      <c r="U425" s="79">
        <f t="shared" si="70"/>
        <v>0</v>
      </c>
      <c r="V425" s="79">
        <f t="shared" si="71"/>
        <v>0</v>
      </c>
      <c r="W425" s="80">
        <f t="shared" si="74"/>
        <v>0</v>
      </c>
      <c r="X425" s="111" t="str">
        <f t="shared" si="76"/>
        <v>NÃO</v>
      </c>
      <c r="Y425" s="106">
        <f t="shared" si="75"/>
        <v>0</v>
      </c>
      <c r="Z425" s="107" t="s">
        <v>42</v>
      </c>
      <c r="AA425" s="107" t="s">
        <v>3688</v>
      </c>
      <c r="AB425" s="107">
        <v>2918605</v>
      </c>
      <c r="AC425" s="107"/>
      <c r="AD425" s="107"/>
    </row>
    <row r="426" spans="1:30" s="32" customFormat="1" ht="19.5" customHeight="1" x14ac:dyDescent="0.25">
      <c r="A426" s="31" t="str">
        <f>Controles!$B$2</f>
        <v>RS</v>
      </c>
      <c r="B426" s="31">
        <f>Controles!$C$2</f>
        <v>10</v>
      </c>
      <c r="C426" s="31" t="s">
        <v>5391</v>
      </c>
      <c r="D426" s="35"/>
      <c r="E426" s="35"/>
      <c r="F426" s="35"/>
      <c r="G426" s="35"/>
      <c r="H426" s="66"/>
      <c r="I426" s="66"/>
      <c r="J426" s="94">
        <f t="shared" si="72"/>
        <v>0</v>
      </c>
      <c r="K426" s="66"/>
      <c r="L426" s="66"/>
      <c r="M426" s="66"/>
      <c r="N426" s="94">
        <f t="shared" si="66"/>
        <v>0</v>
      </c>
      <c r="O426" s="66"/>
      <c r="P426" s="66"/>
      <c r="Q426" s="79">
        <f t="shared" si="73"/>
        <v>0</v>
      </c>
      <c r="R426" s="80">
        <f t="shared" si="67"/>
        <v>0</v>
      </c>
      <c r="S426" s="79">
        <f t="shared" si="68"/>
        <v>0</v>
      </c>
      <c r="T426" s="79">
        <f t="shared" si="69"/>
        <v>0</v>
      </c>
      <c r="U426" s="79">
        <f t="shared" si="70"/>
        <v>0</v>
      </c>
      <c r="V426" s="79">
        <f t="shared" si="71"/>
        <v>0</v>
      </c>
      <c r="W426" s="80">
        <f t="shared" si="74"/>
        <v>0</v>
      </c>
      <c r="X426" s="111" t="str">
        <f t="shared" si="76"/>
        <v>NÃO</v>
      </c>
      <c r="Y426" s="106">
        <f t="shared" si="75"/>
        <v>0</v>
      </c>
      <c r="Z426" s="107" t="s">
        <v>42</v>
      </c>
      <c r="AA426" s="107" t="s">
        <v>3697</v>
      </c>
      <c r="AB426" s="107">
        <v>2918704</v>
      </c>
      <c r="AC426" s="107"/>
      <c r="AD426" s="107"/>
    </row>
    <row r="427" spans="1:30" s="32" customFormat="1" ht="19.5" customHeight="1" x14ac:dyDescent="0.25">
      <c r="A427" s="31" t="str">
        <f>Controles!$B$2</f>
        <v>RS</v>
      </c>
      <c r="B427" s="31">
        <f>Controles!$C$2</f>
        <v>10</v>
      </c>
      <c r="C427" s="31" t="s">
        <v>5391</v>
      </c>
      <c r="D427" s="35"/>
      <c r="E427" s="35"/>
      <c r="F427" s="35"/>
      <c r="G427" s="35"/>
      <c r="H427" s="66"/>
      <c r="I427" s="66"/>
      <c r="J427" s="94">
        <f t="shared" si="72"/>
        <v>0</v>
      </c>
      <c r="K427" s="66"/>
      <c r="L427" s="66"/>
      <c r="M427" s="66"/>
      <c r="N427" s="94">
        <f t="shared" si="66"/>
        <v>0</v>
      </c>
      <c r="O427" s="66"/>
      <c r="P427" s="66"/>
      <c r="Q427" s="79">
        <f t="shared" si="73"/>
        <v>0</v>
      </c>
      <c r="R427" s="80">
        <f t="shared" si="67"/>
        <v>0</v>
      </c>
      <c r="S427" s="79">
        <f t="shared" si="68"/>
        <v>0</v>
      </c>
      <c r="T427" s="79">
        <f t="shared" si="69"/>
        <v>0</v>
      </c>
      <c r="U427" s="79">
        <f t="shared" si="70"/>
        <v>0</v>
      </c>
      <c r="V427" s="79">
        <f t="shared" si="71"/>
        <v>0</v>
      </c>
      <c r="W427" s="80">
        <f t="shared" si="74"/>
        <v>0</v>
      </c>
      <c r="X427" s="111" t="str">
        <f t="shared" si="76"/>
        <v>NÃO</v>
      </c>
      <c r="Y427" s="106">
        <f t="shared" si="75"/>
        <v>0</v>
      </c>
      <c r="Z427" s="107" t="s">
        <v>42</v>
      </c>
      <c r="AA427" s="107" t="s">
        <v>3705</v>
      </c>
      <c r="AB427" s="107">
        <v>2918753</v>
      </c>
      <c r="AC427" s="107"/>
      <c r="AD427" s="107"/>
    </row>
    <row r="428" spans="1:30" s="32" customFormat="1" ht="19.5" customHeight="1" x14ac:dyDescent="0.25">
      <c r="A428" s="31" t="str">
        <f>Controles!$B$2</f>
        <v>RS</v>
      </c>
      <c r="B428" s="31">
        <f>Controles!$C$2</f>
        <v>10</v>
      </c>
      <c r="C428" s="31" t="s">
        <v>5391</v>
      </c>
      <c r="D428" s="35"/>
      <c r="E428" s="35"/>
      <c r="F428" s="35"/>
      <c r="G428" s="35"/>
      <c r="H428" s="66"/>
      <c r="I428" s="66"/>
      <c r="J428" s="94">
        <f t="shared" si="72"/>
        <v>0</v>
      </c>
      <c r="K428" s="66"/>
      <c r="L428" s="66"/>
      <c r="M428" s="66"/>
      <c r="N428" s="94">
        <f t="shared" si="66"/>
        <v>0</v>
      </c>
      <c r="O428" s="66"/>
      <c r="P428" s="66"/>
      <c r="Q428" s="79">
        <f t="shared" si="73"/>
        <v>0</v>
      </c>
      <c r="R428" s="80">
        <f t="shared" si="67"/>
        <v>0</v>
      </c>
      <c r="S428" s="79">
        <f t="shared" si="68"/>
        <v>0</v>
      </c>
      <c r="T428" s="79">
        <f t="shared" si="69"/>
        <v>0</v>
      </c>
      <c r="U428" s="79">
        <f t="shared" si="70"/>
        <v>0</v>
      </c>
      <c r="V428" s="79">
        <f t="shared" si="71"/>
        <v>0</v>
      </c>
      <c r="W428" s="80">
        <f t="shared" si="74"/>
        <v>0</v>
      </c>
      <c r="X428" s="111" t="str">
        <f t="shared" si="76"/>
        <v>NÃO</v>
      </c>
      <c r="Y428" s="106">
        <f t="shared" si="75"/>
        <v>0</v>
      </c>
      <c r="Z428" s="107" t="s">
        <v>42</v>
      </c>
      <c r="AA428" s="107" t="s">
        <v>3713</v>
      </c>
      <c r="AB428" s="107">
        <v>2918803</v>
      </c>
      <c r="AC428" s="107"/>
      <c r="AD428" s="107"/>
    </row>
    <row r="429" spans="1:30" s="32" customFormat="1" ht="19.5" customHeight="1" x14ac:dyDescent="0.25">
      <c r="A429" s="31" t="str">
        <f>Controles!$B$2</f>
        <v>RS</v>
      </c>
      <c r="B429" s="31">
        <f>Controles!$C$2</f>
        <v>10</v>
      </c>
      <c r="C429" s="31" t="s">
        <v>5391</v>
      </c>
      <c r="D429" s="35"/>
      <c r="E429" s="35"/>
      <c r="F429" s="35"/>
      <c r="G429" s="35"/>
      <c r="H429" s="66"/>
      <c r="I429" s="66"/>
      <c r="J429" s="94">
        <f t="shared" si="72"/>
        <v>0</v>
      </c>
      <c r="K429" s="66"/>
      <c r="L429" s="66"/>
      <c r="M429" s="66"/>
      <c r="N429" s="94">
        <f t="shared" si="66"/>
        <v>0</v>
      </c>
      <c r="O429" s="66"/>
      <c r="P429" s="66"/>
      <c r="Q429" s="79">
        <f t="shared" si="73"/>
        <v>0</v>
      </c>
      <c r="R429" s="80">
        <f t="shared" si="67"/>
        <v>0</v>
      </c>
      <c r="S429" s="79">
        <f t="shared" si="68"/>
        <v>0</v>
      </c>
      <c r="T429" s="79">
        <f t="shared" si="69"/>
        <v>0</v>
      </c>
      <c r="U429" s="79">
        <f t="shared" si="70"/>
        <v>0</v>
      </c>
      <c r="V429" s="79">
        <f t="shared" si="71"/>
        <v>0</v>
      </c>
      <c r="W429" s="80">
        <f t="shared" si="74"/>
        <v>0</v>
      </c>
      <c r="X429" s="111" t="str">
        <f t="shared" si="76"/>
        <v>NÃO</v>
      </c>
      <c r="Y429" s="106">
        <f t="shared" si="75"/>
        <v>0</v>
      </c>
      <c r="Z429" s="107" t="s">
        <v>42</v>
      </c>
      <c r="AA429" s="107" t="s">
        <v>3720</v>
      </c>
      <c r="AB429" s="107">
        <v>2918902</v>
      </c>
      <c r="AC429" s="107"/>
      <c r="AD429" s="107"/>
    </row>
    <row r="430" spans="1:30" s="32" customFormat="1" ht="19.5" customHeight="1" x14ac:dyDescent="0.25">
      <c r="A430" s="31" t="str">
        <f>Controles!$B$2</f>
        <v>RS</v>
      </c>
      <c r="B430" s="31">
        <f>Controles!$C$2</f>
        <v>10</v>
      </c>
      <c r="C430" s="31" t="s">
        <v>5391</v>
      </c>
      <c r="D430" s="35"/>
      <c r="E430" s="35"/>
      <c r="F430" s="35"/>
      <c r="G430" s="35"/>
      <c r="H430" s="66"/>
      <c r="I430" s="66"/>
      <c r="J430" s="94">
        <f t="shared" si="72"/>
        <v>0</v>
      </c>
      <c r="K430" s="66"/>
      <c r="L430" s="66"/>
      <c r="M430" s="66"/>
      <c r="N430" s="94">
        <f t="shared" si="66"/>
        <v>0</v>
      </c>
      <c r="O430" s="66"/>
      <c r="P430" s="66"/>
      <c r="Q430" s="79">
        <f t="shared" si="73"/>
        <v>0</v>
      </c>
      <c r="R430" s="80">
        <f t="shared" si="67"/>
        <v>0</v>
      </c>
      <c r="S430" s="79">
        <f t="shared" si="68"/>
        <v>0</v>
      </c>
      <c r="T430" s="79">
        <f t="shared" si="69"/>
        <v>0</v>
      </c>
      <c r="U430" s="79">
        <f t="shared" si="70"/>
        <v>0</v>
      </c>
      <c r="V430" s="79">
        <f t="shared" si="71"/>
        <v>0</v>
      </c>
      <c r="W430" s="80">
        <f t="shared" si="74"/>
        <v>0</v>
      </c>
      <c r="X430" s="111" t="str">
        <f t="shared" si="76"/>
        <v>NÃO</v>
      </c>
      <c r="Y430" s="106">
        <f t="shared" si="75"/>
        <v>0</v>
      </c>
      <c r="Z430" s="107" t="s">
        <v>42</v>
      </c>
      <c r="AA430" s="107" t="s">
        <v>3727</v>
      </c>
      <c r="AB430" s="107">
        <v>2919009</v>
      </c>
      <c r="AC430" s="107"/>
      <c r="AD430" s="107"/>
    </row>
    <row r="431" spans="1:30" s="32" customFormat="1" ht="19.5" customHeight="1" x14ac:dyDescent="0.25">
      <c r="A431" s="31" t="str">
        <f>Controles!$B$2</f>
        <v>RS</v>
      </c>
      <c r="B431" s="31">
        <f>Controles!$C$2</f>
        <v>10</v>
      </c>
      <c r="C431" s="31" t="s">
        <v>5391</v>
      </c>
      <c r="D431" s="35"/>
      <c r="E431" s="35"/>
      <c r="F431" s="35"/>
      <c r="G431" s="35"/>
      <c r="H431" s="66"/>
      <c r="I431" s="66"/>
      <c r="J431" s="94">
        <f t="shared" si="72"/>
        <v>0</v>
      </c>
      <c r="K431" s="66"/>
      <c r="L431" s="66"/>
      <c r="M431" s="66"/>
      <c r="N431" s="94">
        <f t="shared" si="66"/>
        <v>0</v>
      </c>
      <c r="O431" s="66"/>
      <c r="P431" s="66"/>
      <c r="Q431" s="79">
        <f t="shared" si="73"/>
        <v>0</v>
      </c>
      <c r="R431" s="80">
        <f t="shared" si="67"/>
        <v>0</v>
      </c>
      <c r="S431" s="79">
        <f t="shared" si="68"/>
        <v>0</v>
      </c>
      <c r="T431" s="79">
        <f t="shared" si="69"/>
        <v>0</v>
      </c>
      <c r="U431" s="79">
        <f t="shared" si="70"/>
        <v>0</v>
      </c>
      <c r="V431" s="79">
        <f t="shared" si="71"/>
        <v>0</v>
      </c>
      <c r="W431" s="80">
        <f t="shared" si="74"/>
        <v>0</v>
      </c>
      <c r="X431" s="111" t="str">
        <f t="shared" si="76"/>
        <v>NÃO</v>
      </c>
      <c r="Y431" s="106">
        <f t="shared" si="75"/>
        <v>0</v>
      </c>
      <c r="Z431" s="107" t="s">
        <v>42</v>
      </c>
      <c r="AA431" s="107" t="s">
        <v>3734</v>
      </c>
      <c r="AB431" s="107">
        <v>2919058</v>
      </c>
      <c r="AC431" s="107"/>
      <c r="AD431" s="107"/>
    </row>
    <row r="432" spans="1:30" s="32" customFormat="1" ht="19.5" customHeight="1" x14ac:dyDescent="0.25">
      <c r="A432" s="31" t="str">
        <f>Controles!$B$2</f>
        <v>RS</v>
      </c>
      <c r="B432" s="31">
        <f>Controles!$C$2</f>
        <v>10</v>
      </c>
      <c r="C432" s="31" t="s">
        <v>5391</v>
      </c>
      <c r="D432" s="35"/>
      <c r="E432" s="35"/>
      <c r="F432" s="35"/>
      <c r="G432" s="35"/>
      <c r="H432" s="66"/>
      <c r="I432" s="66"/>
      <c r="J432" s="94">
        <f t="shared" si="72"/>
        <v>0</v>
      </c>
      <c r="K432" s="66"/>
      <c r="L432" s="66"/>
      <c r="M432" s="66"/>
      <c r="N432" s="94">
        <f t="shared" si="66"/>
        <v>0</v>
      </c>
      <c r="O432" s="66"/>
      <c r="P432" s="66"/>
      <c r="Q432" s="79">
        <f t="shared" si="73"/>
        <v>0</v>
      </c>
      <c r="R432" s="80">
        <f t="shared" si="67"/>
        <v>0</v>
      </c>
      <c r="S432" s="79">
        <f t="shared" si="68"/>
        <v>0</v>
      </c>
      <c r="T432" s="79">
        <f t="shared" si="69"/>
        <v>0</v>
      </c>
      <c r="U432" s="79">
        <f t="shared" si="70"/>
        <v>0</v>
      </c>
      <c r="V432" s="79">
        <f t="shared" si="71"/>
        <v>0</v>
      </c>
      <c r="W432" s="80">
        <f t="shared" si="74"/>
        <v>0</v>
      </c>
      <c r="X432" s="111" t="str">
        <f t="shared" si="76"/>
        <v>NÃO</v>
      </c>
      <c r="Y432" s="106">
        <f t="shared" si="75"/>
        <v>0</v>
      </c>
      <c r="Z432" s="107" t="s">
        <v>42</v>
      </c>
      <c r="AA432" s="107" t="s">
        <v>3741</v>
      </c>
      <c r="AB432" s="107">
        <v>2919108</v>
      </c>
      <c r="AC432" s="107"/>
      <c r="AD432" s="107"/>
    </row>
    <row r="433" spans="1:30" s="32" customFormat="1" ht="19.5" customHeight="1" x14ac:dyDescent="0.25">
      <c r="A433" s="31" t="str">
        <f>Controles!$B$2</f>
        <v>RS</v>
      </c>
      <c r="B433" s="31">
        <f>Controles!$C$2</f>
        <v>10</v>
      </c>
      <c r="C433" s="31" t="s">
        <v>5391</v>
      </c>
      <c r="D433" s="35"/>
      <c r="E433" s="35"/>
      <c r="F433" s="35"/>
      <c r="G433" s="35"/>
      <c r="H433" s="66"/>
      <c r="I433" s="66"/>
      <c r="J433" s="94">
        <f t="shared" si="72"/>
        <v>0</v>
      </c>
      <c r="K433" s="66"/>
      <c r="L433" s="66"/>
      <c r="M433" s="66"/>
      <c r="N433" s="94">
        <f t="shared" si="66"/>
        <v>0</v>
      </c>
      <c r="O433" s="66"/>
      <c r="P433" s="66"/>
      <c r="Q433" s="79">
        <f t="shared" si="73"/>
        <v>0</v>
      </c>
      <c r="R433" s="80">
        <f t="shared" si="67"/>
        <v>0</v>
      </c>
      <c r="S433" s="79">
        <f t="shared" si="68"/>
        <v>0</v>
      </c>
      <c r="T433" s="79">
        <f t="shared" si="69"/>
        <v>0</v>
      </c>
      <c r="U433" s="79">
        <f t="shared" si="70"/>
        <v>0</v>
      </c>
      <c r="V433" s="79">
        <f t="shared" si="71"/>
        <v>0</v>
      </c>
      <c r="W433" s="80">
        <f t="shared" si="74"/>
        <v>0</v>
      </c>
      <c r="X433" s="111" t="str">
        <f t="shared" si="76"/>
        <v>NÃO</v>
      </c>
      <c r="Y433" s="106">
        <f t="shared" si="75"/>
        <v>0</v>
      </c>
      <c r="Z433" s="107" t="s">
        <v>42</v>
      </c>
      <c r="AA433" s="107" t="s">
        <v>3748</v>
      </c>
      <c r="AB433" s="107">
        <v>2919157</v>
      </c>
      <c r="AC433" s="107"/>
      <c r="AD433" s="107"/>
    </row>
    <row r="434" spans="1:30" s="32" customFormat="1" ht="19.5" customHeight="1" x14ac:dyDescent="0.25">
      <c r="A434" s="31" t="str">
        <f>Controles!$B$2</f>
        <v>RS</v>
      </c>
      <c r="B434" s="31">
        <f>Controles!$C$2</f>
        <v>10</v>
      </c>
      <c r="C434" s="31" t="s">
        <v>5391</v>
      </c>
      <c r="D434" s="35"/>
      <c r="E434" s="35"/>
      <c r="F434" s="35"/>
      <c r="G434" s="35"/>
      <c r="H434" s="66"/>
      <c r="I434" s="66"/>
      <c r="J434" s="94">
        <f t="shared" si="72"/>
        <v>0</v>
      </c>
      <c r="K434" s="66"/>
      <c r="L434" s="66"/>
      <c r="M434" s="66"/>
      <c r="N434" s="94">
        <f t="shared" si="66"/>
        <v>0</v>
      </c>
      <c r="O434" s="66"/>
      <c r="P434" s="66"/>
      <c r="Q434" s="79">
        <f t="shared" si="73"/>
        <v>0</v>
      </c>
      <c r="R434" s="80">
        <f t="shared" si="67"/>
        <v>0</v>
      </c>
      <c r="S434" s="79">
        <f t="shared" si="68"/>
        <v>0</v>
      </c>
      <c r="T434" s="79">
        <f t="shared" si="69"/>
        <v>0</v>
      </c>
      <c r="U434" s="79">
        <f t="shared" si="70"/>
        <v>0</v>
      </c>
      <c r="V434" s="79">
        <f t="shared" si="71"/>
        <v>0</v>
      </c>
      <c r="W434" s="80">
        <f t="shared" si="74"/>
        <v>0</v>
      </c>
      <c r="X434" s="111" t="str">
        <f t="shared" si="76"/>
        <v>NÃO</v>
      </c>
      <c r="Y434" s="106">
        <f t="shared" si="75"/>
        <v>0</v>
      </c>
      <c r="Z434" s="107" t="s">
        <v>42</v>
      </c>
      <c r="AA434" s="107" t="s">
        <v>3754</v>
      </c>
      <c r="AB434" s="107">
        <v>2919207</v>
      </c>
      <c r="AC434" s="107"/>
      <c r="AD434" s="107"/>
    </row>
    <row r="435" spans="1:30" s="32" customFormat="1" ht="19.5" customHeight="1" x14ac:dyDescent="0.25">
      <c r="A435" s="31" t="str">
        <f>Controles!$B$2</f>
        <v>RS</v>
      </c>
      <c r="B435" s="31">
        <f>Controles!$C$2</f>
        <v>10</v>
      </c>
      <c r="C435" s="31" t="s">
        <v>5391</v>
      </c>
      <c r="D435" s="35"/>
      <c r="E435" s="35"/>
      <c r="F435" s="35"/>
      <c r="G435" s="35"/>
      <c r="H435" s="66"/>
      <c r="I435" s="66"/>
      <c r="J435" s="94">
        <f t="shared" si="72"/>
        <v>0</v>
      </c>
      <c r="K435" s="66"/>
      <c r="L435" s="66"/>
      <c r="M435" s="66"/>
      <c r="N435" s="94">
        <f t="shared" si="66"/>
        <v>0</v>
      </c>
      <c r="O435" s="66"/>
      <c r="P435" s="66"/>
      <c r="Q435" s="79">
        <f t="shared" si="73"/>
        <v>0</v>
      </c>
      <c r="R435" s="80">
        <f t="shared" si="67"/>
        <v>0</v>
      </c>
      <c r="S435" s="79">
        <f t="shared" si="68"/>
        <v>0</v>
      </c>
      <c r="T435" s="79">
        <f t="shared" si="69"/>
        <v>0</v>
      </c>
      <c r="U435" s="79">
        <f t="shared" si="70"/>
        <v>0</v>
      </c>
      <c r="V435" s="79">
        <f t="shared" si="71"/>
        <v>0</v>
      </c>
      <c r="W435" s="80">
        <f t="shared" si="74"/>
        <v>0</v>
      </c>
      <c r="X435" s="111" t="str">
        <f t="shared" si="76"/>
        <v>NÃO</v>
      </c>
      <c r="Y435" s="106">
        <f t="shared" si="75"/>
        <v>0</v>
      </c>
      <c r="Z435" s="107" t="s">
        <v>42</v>
      </c>
      <c r="AA435" s="107" t="s">
        <v>3760</v>
      </c>
      <c r="AB435" s="107">
        <v>2919306</v>
      </c>
      <c r="AC435" s="107"/>
      <c r="AD435" s="107"/>
    </row>
    <row r="436" spans="1:30" s="32" customFormat="1" ht="19.5" customHeight="1" x14ac:dyDescent="0.25">
      <c r="A436" s="31" t="str">
        <f>Controles!$B$2</f>
        <v>RS</v>
      </c>
      <c r="B436" s="31">
        <f>Controles!$C$2</f>
        <v>10</v>
      </c>
      <c r="C436" s="31" t="s">
        <v>5391</v>
      </c>
      <c r="D436" s="35"/>
      <c r="E436" s="35"/>
      <c r="F436" s="35"/>
      <c r="G436" s="35"/>
      <c r="H436" s="66"/>
      <c r="I436" s="66"/>
      <c r="J436" s="94">
        <f t="shared" si="72"/>
        <v>0</v>
      </c>
      <c r="K436" s="66"/>
      <c r="L436" s="66"/>
      <c r="M436" s="66"/>
      <c r="N436" s="94">
        <f t="shared" si="66"/>
        <v>0</v>
      </c>
      <c r="O436" s="66"/>
      <c r="P436" s="66"/>
      <c r="Q436" s="79">
        <f t="shared" si="73"/>
        <v>0</v>
      </c>
      <c r="R436" s="80">
        <f t="shared" si="67"/>
        <v>0</v>
      </c>
      <c r="S436" s="79">
        <f t="shared" si="68"/>
        <v>0</v>
      </c>
      <c r="T436" s="79">
        <f t="shared" si="69"/>
        <v>0</v>
      </c>
      <c r="U436" s="79">
        <f t="shared" si="70"/>
        <v>0</v>
      </c>
      <c r="V436" s="79">
        <f t="shared" si="71"/>
        <v>0</v>
      </c>
      <c r="W436" s="80">
        <f t="shared" si="74"/>
        <v>0</v>
      </c>
      <c r="X436" s="111" t="str">
        <f t="shared" si="76"/>
        <v>NÃO</v>
      </c>
      <c r="Y436" s="106">
        <f t="shared" si="75"/>
        <v>0</v>
      </c>
      <c r="Z436" s="107" t="s">
        <v>42</v>
      </c>
      <c r="AA436" s="107" t="s">
        <v>3764</v>
      </c>
      <c r="AB436" s="107">
        <v>2919405</v>
      </c>
      <c r="AC436" s="107"/>
      <c r="AD436" s="107"/>
    </row>
    <row r="437" spans="1:30" s="32" customFormat="1" ht="19.5" customHeight="1" x14ac:dyDescent="0.25">
      <c r="A437" s="31" t="str">
        <f>Controles!$B$2</f>
        <v>RS</v>
      </c>
      <c r="B437" s="31">
        <f>Controles!$C$2</f>
        <v>10</v>
      </c>
      <c r="C437" s="31" t="s">
        <v>5391</v>
      </c>
      <c r="D437" s="35"/>
      <c r="E437" s="35"/>
      <c r="F437" s="35"/>
      <c r="G437" s="35"/>
      <c r="H437" s="66"/>
      <c r="I437" s="66"/>
      <c r="J437" s="94">
        <f t="shared" si="72"/>
        <v>0</v>
      </c>
      <c r="K437" s="66"/>
      <c r="L437" s="66"/>
      <c r="M437" s="66"/>
      <c r="N437" s="94">
        <f t="shared" si="66"/>
        <v>0</v>
      </c>
      <c r="O437" s="66"/>
      <c r="P437" s="66"/>
      <c r="Q437" s="79">
        <f t="shared" si="73"/>
        <v>0</v>
      </c>
      <c r="R437" s="80">
        <f t="shared" si="67"/>
        <v>0</v>
      </c>
      <c r="S437" s="79">
        <f t="shared" si="68"/>
        <v>0</v>
      </c>
      <c r="T437" s="79">
        <f t="shared" si="69"/>
        <v>0</v>
      </c>
      <c r="U437" s="79">
        <f t="shared" si="70"/>
        <v>0</v>
      </c>
      <c r="V437" s="79">
        <f t="shared" si="71"/>
        <v>0</v>
      </c>
      <c r="W437" s="80">
        <f t="shared" si="74"/>
        <v>0</v>
      </c>
      <c r="X437" s="111" t="str">
        <f t="shared" si="76"/>
        <v>NÃO</v>
      </c>
      <c r="Y437" s="106">
        <f t="shared" si="75"/>
        <v>0</v>
      </c>
      <c r="Z437" s="107" t="s">
        <v>42</v>
      </c>
      <c r="AA437" s="107" t="s">
        <v>3770</v>
      </c>
      <c r="AB437" s="107">
        <v>2919504</v>
      </c>
      <c r="AC437" s="107"/>
      <c r="AD437" s="107"/>
    </row>
    <row r="438" spans="1:30" s="32" customFormat="1" ht="19.5" customHeight="1" x14ac:dyDescent="0.25">
      <c r="A438" s="31" t="str">
        <f>Controles!$B$2</f>
        <v>RS</v>
      </c>
      <c r="B438" s="31">
        <f>Controles!$C$2</f>
        <v>10</v>
      </c>
      <c r="C438" s="31" t="s">
        <v>5391</v>
      </c>
      <c r="D438" s="35"/>
      <c r="E438" s="35"/>
      <c r="F438" s="35"/>
      <c r="G438" s="35"/>
      <c r="H438" s="66"/>
      <c r="I438" s="66"/>
      <c r="J438" s="94">
        <f t="shared" si="72"/>
        <v>0</v>
      </c>
      <c r="K438" s="66"/>
      <c r="L438" s="66"/>
      <c r="M438" s="66"/>
      <c r="N438" s="94">
        <f t="shared" si="66"/>
        <v>0</v>
      </c>
      <c r="O438" s="66"/>
      <c r="P438" s="66"/>
      <c r="Q438" s="79">
        <f t="shared" si="73"/>
        <v>0</v>
      </c>
      <c r="R438" s="80">
        <f t="shared" si="67"/>
        <v>0</v>
      </c>
      <c r="S438" s="79">
        <f t="shared" si="68"/>
        <v>0</v>
      </c>
      <c r="T438" s="79">
        <f t="shared" si="69"/>
        <v>0</v>
      </c>
      <c r="U438" s="79">
        <f t="shared" si="70"/>
        <v>0</v>
      </c>
      <c r="V438" s="79">
        <f t="shared" si="71"/>
        <v>0</v>
      </c>
      <c r="W438" s="80">
        <f t="shared" si="74"/>
        <v>0</v>
      </c>
      <c r="X438" s="111" t="str">
        <f t="shared" si="76"/>
        <v>NÃO</v>
      </c>
      <c r="Y438" s="106">
        <f t="shared" si="75"/>
        <v>0</v>
      </c>
      <c r="Z438" s="107" t="s">
        <v>42</v>
      </c>
      <c r="AA438" s="107" t="s">
        <v>3776</v>
      </c>
      <c r="AB438" s="107">
        <v>2919553</v>
      </c>
      <c r="AC438" s="107"/>
      <c r="AD438" s="107"/>
    </row>
    <row r="439" spans="1:30" s="32" customFormat="1" ht="19.5" customHeight="1" x14ac:dyDescent="0.25">
      <c r="A439" s="31" t="str">
        <f>Controles!$B$2</f>
        <v>RS</v>
      </c>
      <c r="B439" s="31">
        <f>Controles!$C$2</f>
        <v>10</v>
      </c>
      <c r="C439" s="31" t="s">
        <v>5391</v>
      </c>
      <c r="D439" s="35"/>
      <c r="E439" s="35"/>
      <c r="F439" s="35"/>
      <c r="G439" s="35"/>
      <c r="H439" s="66"/>
      <c r="I439" s="66"/>
      <c r="J439" s="94">
        <f t="shared" si="72"/>
        <v>0</v>
      </c>
      <c r="K439" s="66"/>
      <c r="L439" s="66"/>
      <c r="M439" s="66"/>
      <c r="N439" s="94">
        <f t="shared" si="66"/>
        <v>0</v>
      </c>
      <c r="O439" s="66"/>
      <c r="P439" s="66"/>
      <c r="Q439" s="79">
        <f t="shared" si="73"/>
        <v>0</v>
      </c>
      <c r="R439" s="80">
        <f t="shared" si="67"/>
        <v>0</v>
      </c>
      <c r="S439" s="79">
        <f t="shared" si="68"/>
        <v>0</v>
      </c>
      <c r="T439" s="79">
        <f t="shared" si="69"/>
        <v>0</v>
      </c>
      <c r="U439" s="79">
        <f t="shared" si="70"/>
        <v>0</v>
      </c>
      <c r="V439" s="79">
        <f t="shared" si="71"/>
        <v>0</v>
      </c>
      <c r="W439" s="80">
        <f t="shared" si="74"/>
        <v>0</v>
      </c>
      <c r="X439" s="111" t="str">
        <f t="shared" si="76"/>
        <v>NÃO</v>
      </c>
      <c r="Y439" s="106">
        <f t="shared" si="75"/>
        <v>0</v>
      </c>
      <c r="Z439" s="107" t="s">
        <v>42</v>
      </c>
      <c r="AA439" s="107" t="s">
        <v>3783</v>
      </c>
      <c r="AB439" s="107">
        <v>2919603</v>
      </c>
      <c r="AC439" s="107"/>
      <c r="AD439" s="107"/>
    </row>
    <row r="440" spans="1:30" s="32" customFormat="1" ht="19.5" customHeight="1" x14ac:dyDescent="0.25">
      <c r="A440" s="31" t="str">
        <f>Controles!$B$2</f>
        <v>RS</v>
      </c>
      <c r="B440" s="31">
        <f>Controles!$C$2</f>
        <v>10</v>
      </c>
      <c r="C440" s="31" t="s">
        <v>5391</v>
      </c>
      <c r="D440" s="35"/>
      <c r="E440" s="35"/>
      <c r="F440" s="35"/>
      <c r="G440" s="35"/>
      <c r="H440" s="66"/>
      <c r="I440" s="66"/>
      <c r="J440" s="94">
        <f t="shared" si="72"/>
        <v>0</v>
      </c>
      <c r="K440" s="66"/>
      <c r="L440" s="66"/>
      <c r="M440" s="66"/>
      <c r="N440" s="94">
        <f t="shared" si="66"/>
        <v>0</v>
      </c>
      <c r="O440" s="66"/>
      <c r="P440" s="66"/>
      <c r="Q440" s="79">
        <f t="shared" si="73"/>
        <v>0</v>
      </c>
      <c r="R440" s="80">
        <f t="shared" si="67"/>
        <v>0</v>
      </c>
      <c r="S440" s="79">
        <f t="shared" si="68"/>
        <v>0</v>
      </c>
      <c r="T440" s="79">
        <f t="shared" si="69"/>
        <v>0</v>
      </c>
      <c r="U440" s="79">
        <f t="shared" si="70"/>
        <v>0</v>
      </c>
      <c r="V440" s="79">
        <f t="shared" si="71"/>
        <v>0</v>
      </c>
      <c r="W440" s="80">
        <f t="shared" si="74"/>
        <v>0</v>
      </c>
      <c r="X440" s="111" t="str">
        <f t="shared" si="76"/>
        <v>NÃO</v>
      </c>
      <c r="Y440" s="106">
        <f t="shared" si="75"/>
        <v>0</v>
      </c>
      <c r="Z440" s="107" t="s">
        <v>42</v>
      </c>
      <c r="AA440" s="107" t="s">
        <v>3790</v>
      </c>
      <c r="AB440" s="107">
        <v>2919702</v>
      </c>
      <c r="AC440" s="107"/>
      <c r="AD440" s="107"/>
    </row>
    <row r="441" spans="1:30" s="32" customFormat="1" ht="19.5" customHeight="1" x14ac:dyDescent="0.25">
      <c r="A441" s="31" t="str">
        <f>Controles!$B$2</f>
        <v>RS</v>
      </c>
      <c r="B441" s="31">
        <f>Controles!$C$2</f>
        <v>10</v>
      </c>
      <c r="C441" s="31" t="s">
        <v>5391</v>
      </c>
      <c r="D441" s="35"/>
      <c r="E441" s="35"/>
      <c r="F441" s="35"/>
      <c r="G441" s="35"/>
      <c r="H441" s="66"/>
      <c r="I441" s="66"/>
      <c r="J441" s="94">
        <f t="shared" si="72"/>
        <v>0</v>
      </c>
      <c r="K441" s="66"/>
      <c r="L441" s="66"/>
      <c r="M441" s="66"/>
      <c r="N441" s="94">
        <f t="shared" si="66"/>
        <v>0</v>
      </c>
      <c r="O441" s="66"/>
      <c r="P441" s="66"/>
      <c r="Q441" s="79">
        <f t="shared" si="73"/>
        <v>0</v>
      </c>
      <c r="R441" s="80">
        <f t="shared" si="67"/>
        <v>0</v>
      </c>
      <c r="S441" s="79">
        <f t="shared" si="68"/>
        <v>0</v>
      </c>
      <c r="T441" s="79">
        <f t="shared" si="69"/>
        <v>0</v>
      </c>
      <c r="U441" s="79">
        <f t="shared" si="70"/>
        <v>0</v>
      </c>
      <c r="V441" s="79">
        <f t="shared" si="71"/>
        <v>0</v>
      </c>
      <c r="W441" s="80">
        <f t="shared" si="74"/>
        <v>0</v>
      </c>
      <c r="X441" s="111" t="str">
        <f t="shared" si="76"/>
        <v>NÃO</v>
      </c>
      <c r="Y441" s="106">
        <f t="shared" si="75"/>
        <v>0</v>
      </c>
      <c r="Z441" s="107" t="s">
        <v>42</v>
      </c>
      <c r="AA441" s="107" t="s">
        <v>3797</v>
      </c>
      <c r="AB441" s="107">
        <v>2919801</v>
      </c>
      <c r="AC441" s="107"/>
      <c r="AD441" s="107"/>
    </row>
    <row r="442" spans="1:30" s="32" customFormat="1" ht="19.5" customHeight="1" x14ac:dyDescent="0.25">
      <c r="A442" s="31" t="str">
        <f>Controles!$B$2</f>
        <v>RS</v>
      </c>
      <c r="B442" s="31">
        <f>Controles!$C$2</f>
        <v>10</v>
      </c>
      <c r="C442" s="31" t="s">
        <v>5391</v>
      </c>
      <c r="D442" s="35"/>
      <c r="E442" s="35"/>
      <c r="F442" s="35"/>
      <c r="G442" s="35"/>
      <c r="H442" s="66"/>
      <c r="I442" s="66"/>
      <c r="J442" s="94">
        <f t="shared" si="72"/>
        <v>0</v>
      </c>
      <c r="K442" s="66"/>
      <c r="L442" s="66"/>
      <c r="M442" s="66"/>
      <c r="N442" s="94">
        <f t="shared" si="66"/>
        <v>0</v>
      </c>
      <c r="O442" s="66"/>
      <c r="P442" s="66"/>
      <c r="Q442" s="79">
        <f t="shared" si="73"/>
        <v>0</v>
      </c>
      <c r="R442" s="80">
        <f t="shared" si="67"/>
        <v>0</v>
      </c>
      <c r="S442" s="79">
        <f t="shared" si="68"/>
        <v>0</v>
      </c>
      <c r="T442" s="79">
        <f t="shared" si="69"/>
        <v>0</v>
      </c>
      <c r="U442" s="79">
        <f t="shared" si="70"/>
        <v>0</v>
      </c>
      <c r="V442" s="79">
        <f t="shared" si="71"/>
        <v>0</v>
      </c>
      <c r="W442" s="80">
        <f t="shared" si="74"/>
        <v>0</v>
      </c>
      <c r="X442" s="111" t="str">
        <f t="shared" si="76"/>
        <v>NÃO</v>
      </c>
      <c r="Y442" s="106">
        <f t="shared" si="75"/>
        <v>0</v>
      </c>
      <c r="Z442" s="107" t="s">
        <v>42</v>
      </c>
      <c r="AA442" s="107" t="s">
        <v>3804</v>
      </c>
      <c r="AB442" s="107">
        <v>2919900</v>
      </c>
      <c r="AC442" s="107"/>
      <c r="AD442" s="107"/>
    </row>
    <row r="443" spans="1:30" s="32" customFormat="1" ht="19.5" customHeight="1" x14ac:dyDescent="0.25">
      <c r="A443" s="31" t="str">
        <f>Controles!$B$2</f>
        <v>RS</v>
      </c>
      <c r="B443" s="31">
        <f>Controles!$C$2</f>
        <v>10</v>
      </c>
      <c r="C443" s="31" t="s">
        <v>5391</v>
      </c>
      <c r="D443" s="35"/>
      <c r="E443" s="35"/>
      <c r="F443" s="35"/>
      <c r="G443" s="35"/>
      <c r="H443" s="66"/>
      <c r="I443" s="66"/>
      <c r="J443" s="94">
        <f t="shared" si="72"/>
        <v>0</v>
      </c>
      <c r="K443" s="66"/>
      <c r="L443" s="66"/>
      <c r="M443" s="66"/>
      <c r="N443" s="94">
        <f t="shared" si="66"/>
        <v>0</v>
      </c>
      <c r="O443" s="66"/>
      <c r="P443" s="66"/>
      <c r="Q443" s="79">
        <f t="shared" si="73"/>
        <v>0</v>
      </c>
      <c r="R443" s="80">
        <f t="shared" si="67"/>
        <v>0</v>
      </c>
      <c r="S443" s="79">
        <f t="shared" si="68"/>
        <v>0</v>
      </c>
      <c r="T443" s="79">
        <f t="shared" si="69"/>
        <v>0</v>
      </c>
      <c r="U443" s="79">
        <f t="shared" si="70"/>
        <v>0</v>
      </c>
      <c r="V443" s="79">
        <f t="shared" si="71"/>
        <v>0</v>
      </c>
      <c r="W443" s="80">
        <f t="shared" si="74"/>
        <v>0</v>
      </c>
      <c r="X443" s="111" t="str">
        <f t="shared" si="76"/>
        <v>NÃO</v>
      </c>
      <c r="Y443" s="106">
        <f t="shared" si="75"/>
        <v>0</v>
      </c>
      <c r="Z443" s="107" t="s">
        <v>42</v>
      </c>
      <c r="AA443" s="107" t="s">
        <v>3810</v>
      </c>
      <c r="AB443" s="107">
        <v>2919926</v>
      </c>
      <c r="AC443" s="107"/>
      <c r="AD443" s="107"/>
    </row>
    <row r="444" spans="1:30" s="32" customFormat="1" ht="19.5" customHeight="1" x14ac:dyDescent="0.25">
      <c r="A444" s="31" t="str">
        <f>Controles!$B$2</f>
        <v>RS</v>
      </c>
      <c r="B444" s="31">
        <f>Controles!$C$2</f>
        <v>10</v>
      </c>
      <c r="C444" s="31" t="s">
        <v>5391</v>
      </c>
      <c r="D444" s="35"/>
      <c r="E444" s="35"/>
      <c r="F444" s="35"/>
      <c r="G444" s="35"/>
      <c r="H444" s="66"/>
      <c r="I444" s="66"/>
      <c r="J444" s="94">
        <f t="shared" si="72"/>
        <v>0</v>
      </c>
      <c r="K444" s="66"/>
      <c r="L444" s="66"/>
      <c r="M444" s="66"/>
      <c r="N444" s="94">
        <f t="shared" si="66"/>
        <v>0</v>
      </c>
      <c r="O444" s="66"/>
      <c r="P444" s="66"/>
      <c r="Q444" s="79">
        <f t="shared" si="73"/>
        <v>0</v>
      </c>
      <c r="R444" s="80">
        <f t="shared" si="67"/>
        <v>0</v>
      </c>
      <c r="S444" s="79">
        <f t="shared" si="68"/>
        <v>0</v>
      </c>
      <c r="T444" s="79">
        <f t="shared" si="69"/>
        <v>0</v>
      </c>
      <c r="U444" s="79">
        <f t="shared" si="70"/>
        <v>0</v>
      </c>
      <c r="V444" s="79">
        <f t="shared" si="71"/>
        <v>0</v>
      </c>
      <c r="W444" s="80">
        <f t="shared" si="74"/>
        <v>0</v>
      </c>
      <c r="X444" s="111" t="str">
        <f t="shared" si="76"/>
        <v>NÃO</v>
      </c>
      <c r="Y444" s="106">
        <f t="shared" si="75"/>
        <v>0</v>
      </c>
      <c r="Z444" s="107" t="s">
        <v>42</v>
      </c>
      <c r="AA444" s="107" t="s">
        <v>3817</v>
      </c>
      <c r="AB444" s="107">
        <v>2919959</v>
      </c>
      <c r="AC444" s="107"/>
      <c r="AD444" s="107"/>
    </row>
    <row r="445" spans="1:30" s="32" customFormat="1" ht="19.5" customHeight="1" x14ac:dyDescent="0.25">
      <c r="A445" s="31" t="str">
        <f>Controles!$B$2</f>
        <v>RS</v>
      </c>
      <c r="B445" s="31">
        <f>Controles!$C$2</f>
        <v>10</v>
      </c>
      <c r="C445" s="31" t="s">
        <v>5391</v>
      </c>
      <c r="D445" s="35"/>
      <c r="E445" s="35"/>
      <c r="F445" s="35"/>
      <c r="G445" s="35"/>
      <c r="H445" s="66"/>
      <c r="I445" s="66"/>
      <c r="J445" s="94">
        <f t="shared" si="72"/>
        <v>0</v>
      </c>
      <c r="K445" s="66"/>
      <c r="L445" s="66"/>
      <c r="M445" s="66"/>
      <c r="N445" s="94">
        <f t="shared" si="66"/>
        <v>0</v>
      </c>
      <c r="O445" s="66"/>
      <c r="P445" s="66"/>
      <c r="Q445" s="79">
        <f t="shared" si="73"/>
        <v>0</v>
      </c>
      <c r="R445" s="80">
        <f t="shared" si="67"/>
        <v>0</v>
      </c>
      <c r="S445" s="79">
        <f t="shared" si="68"/>
        <v>0</v>
      </c>
      <c r="T445" s="79">
        <f t="shared" si="69"/>
        <v>0</v>
      </c>
      <c r="U445" s="79">
        <f t="shared" si="70"/>
        <v>0</v>
      </c>
      <c r="V445" s="79">
        <f t="shared" si="71"/>
        <v>0</v>
      </c>
      <c r="W445" s="80">
        <f t="shared" si="74"/>
        <v>0</v>
      </c>
      <c r="X445" s="111" t="str">
        <f t="shared" si="76"/>
        <v>NÃO</v>
      </c>
      <c r="Y445" s="106">
        <f t="shared" si="75"/>
        <v>0</v>
      </c>
      <c r="Z445" s="107" t="s">
        <v>42</v>
      </c>
      <c r="AA445" s="107" t="s">
        <v>3824</v>
      </c>
      <c r="AB445" s="107">
        <v>2920007</v>
      </c>
      <c r="AC445" s="107"/>
      <c r="AD445" s="107"/>
    </row>
    <row r="446" spans="1:30" s="32" customFormat="1" ht="19.5" customHeight="1" x14ac:dyDescent="0.25">
      <c r="A446" s="31" t="str">
        <f>Controles!$B$2</f>
        <v>RS</v>
      </c>
      <c r="B446" s="31">
        <f>Controles!$C$2</f>
        <v>10</v>
      </c>
      <c r="C446" s="31" t="s">
        <v>5391</v>
      </c>
      <c r="D446" s="35"/>
      <c r="E446" s="35"/>
      <c r="F446" s="35"/>
      <c r="G446" s="35"/>
      <c r="H446" s="66"/>
      <c r="I446" s="66"/>
      <c r="J446" s="94">
        <f t="shared" si="72"/>
        <v>0</v>
      </c>
      <c r="K446" s="66"/>
      <c r="L446" s="66"/>
      <c r="M446" s="66"/>
      <c r="N446" s="94">
        <f t="shared" si="66"/>
        <v>0</v>
      </c>
      <c r="O446" s="66"/>
      <c r="P446" s="66"/>
      <c r="Q446" s="79">
        <f t="shared" si="73"/>
        <v>0</v>
      </c>
      <c r="R446" s="80">
        <f t="shared" si="67"/>
        <v>0</v>
      </c>
      <c r="S446" s="79">
        <f t="shared" si="68"/>
        <v>0</v>
      </c>
      <c r="T446" s="79">
        <f t="shared" si="69"/>
        <v>0</v>
      </c>
      <c r="U446" s="79">
        <f t="shared" si="70"/>
        <v>0</v>
      </c>
      <c r="V446" s="79">
        <f t="shared" si="71"/>
        <v>0</v>
      </c>
      <c r="W446" s="80">
        <f t="shared" si="74"/>
        <v>0</v>
      </c>
      <c r="X446" s="111" t="str">
        <f t="shared" si="76"/>
        <v>NÃO</v>
      </c>
      <c r="Y446" s="106">
        <f t="shared" si="75"/>
        <v>0</v>
      </c>
      <c r="Z446" s="107" t="s">
        <v>42</v>
      </c>
      <c r="AA446" s="107" t="s">
        <v>3831</v>
      </c>
      <c r="AB446" s="107">
        <v>2920106</v>
      </c>
      <c r="AC446" s="107"/>
      <c r="AD446" s="107"/>
    </row>
    <row r="447" spans="1:30" s="32" customFormat="1" ht="19.5" customHeight="1" x14ac:dyDescent="0.25">
      <c r="A447" s="31" t="str">
        <f>Controles!$B$2</f>
        <v>RS</v>
      </c>
      <c r="B447" s="31">
        <f>Controles!$C$2</f>
        <v>10</v>
      </c>
      <c r="C447" s="31" t="s">
        <v>5391</v>
      </c>
      <c r="D447" s="35"/>
      <c r="E447" s="35"/>
      <c r="F447" s="35"/>
      <c r="G447" s="35"/>
      <c r="H447" s="66"/>
      <c r="I447" s="66"/>
      <c r="J447" s="94">
        <f t="shared" si="72"/>
        <v>0</v>
      </c>
      <c r="K447" s="66"/>
      <c r="L447" s="66"/>
      <c r="M447" s="66"/>
      <c r="N447" s="94">
        <f t="shared" si="66"/>
        <v>0</v>
      </c>
      <c r="O447" s="66"/>
      <c r="P447" s="66"/>
      <c r="Q447" s="79">
        <f t="shared" si="73"/>
        <v>0</v>
      </c>
      <c r="R447" s="80">
        <f t="shared" si="67"/>
        <v>0</v>
      </c>
      <c r="S447" s="79">
        <f t="shared" si="68"/>
        <v>0</v>
      </c>
      <c r="T447" s="79">
        <f t="shared" si="69"/>
        <v>0</v>
      </c>
      <c r="U447" s="79">
        <f t="shared" si="70"/>
        <v>0</v>
      </c>
      <c r="V447" s="79">
        <f t="shared" si="71"/>
        <v>0</v>
      </c>
      <c r="W447" s="80">
        <f t="shared" si="74"/>
        <v>0</v>
      </c>
      <c r="X447" s="111" t="str">
        <f t="shared" si="76"/>
        <v>NÃO</v>
      </c>
      <c r="Y447" s="106">
        <f t="shared" si="75"/>
        <v>0</v>
      </c>
      <c r="Z447" s="107" t="s">
        <v>42</v>
      </c>
      <c r="AA447" s="107" t="s">
        <v>3837</v>
      </c>
      <c r="AB447" s="107">
        <v>2920205</v>
      </c>
      <c r="AC447" s="107"/>
      <c r="AD447" s="107"/>
    </row>
    <row r="448" spans="1:30" s="32" customFormat="1" ht="19.5" customHeight="1" x14ac:dyDescent="0.25">
      <c r="A448" s="31" t="str">
        <f>Controles!$B$2</f>
        <v>RS</v>
      </c>
      <c r="B448" s="31">
        <f>Controles!$C$2</f>
        <v>10</v>
      </c>
      <c r="C448" s="31" t="s">
        <v>5391</v>
      </c>
      <c r="D448" s="35"/>
      <c r="E448" s="35"/>
      <c r="F448" s="35"/>
      <c r="G448" s="35"/>
      <c r="H448" s="66"/>
      <c r="I448" s="66"/>
      <c r="J448" s="94">
        <f t="shared" si="72"/>
        <v>0</v>
      </c>
      <c r="K448" s="66"/>
      <c r="L448" s="66"/>
      <c r="M448" s="66"/>
      <c r="N448" s="94">
        <f t="shared" si="66"/>
        <v>0</v>
      </c>
      <c r="O448" s="66"/>
      <c r="P448" s="66"/>
      <c r="Q448" s="79">
        <f t="shared" si="73"/>
        <v>0</v>
      </c>
      <c r="R448" s="80">
        <f t="shared" si="67"/>
        <v>0</v>
      </c>
      <c r="S448" s="79">
        <f t="shared" si="68"/>
        <v>0</v>
      </c>
      <c r="T448" s="79">
        <f t="shared" si="69"/>
        <v>0</v>
      </c>
      <c r="U448" s="79">
        <f t="shared" si="70"/>
        <v>0</v>
      </c>
      <c r="V448" s="79">
        <f t="shared" si="71"/>
        <v>0</v>
      </c>
      <c r="W448" s="80">
        <f t="shared" si="74"/>
        <v>0</v>
      </c>
      <c r="X448" s="111" t="str">
        <f t="shared" si="76"/>
        <v>NÃO</v>
      </c>
      <c r="Y448" s="106">
        <f t="shared" si="75"/>
        <v>0</v>
      </c>
      <c r="Z448" s="107" t="s">
        <v>42</v>
      </c>
      <c r="AA448" s="107" t="s">
        <v>3844</v>
      </c>
      <c r="AB448" s="107">
        <v>2920304</v>
      </c>
      <c r="AC448" s="107"/>
      <c r="AD448" s="107"/>
    </row>
    <row r="449" spans="1:30" s="32" customFormat="1" ht="19.5" customHeight="1" x14ac:dyDescent="0.25">
      <c r="A449" s="31" t="str">
        <f>Controles!$B$2</f>
        <v>RS</v>
      </c>
      <c r="B449" s="31">
        <f>Controles!$C$2</f>
        <v>10</v>
      </c>
      <c r="C449" s="31" t="s">
        <v>5391</v>
      </c>
      <c r="D449" s="35"/>
      <c r="E449" s="35"/>
      <c r="F449" s="35"/>
      <c r="G449" s="35"/>
      <c r="H449" s="66"/>
      <c r="I449" s="66"/>
      <c r="J449" s="94">
        <f t="shared" si="72"/>
        <v>0</v>
      </c>
      <c r="K449" s="66"/>
      <c r="L449" s="66"/>
      <c r="M449" s="66"/>
      <c r="N449" s="94">
        <f t="shared" si="66"/>
        <v>0</v>
      </c>
      <c r="O449" s="66"/>
      <c r="P449" s="66"/>
      <c r="Q449" s="79">
        <f t="shared" si="73"/>
        <v>0</v>
      </c>
      <c r="R449" s="80">
        <f t="shared" si="67"/>
        <v>0</v>
      </c>
      <c r="S449" s="79">
        <f t="shared" si="68"/>
        <v>0</v>
      </c>
      <c r="T449" s="79">
        <f t="shared" si="69"/>
        <v>0</v>
      </c>
      <c r="U449" s="79">
        <f t="shared" si="70"/>
        <v>0</v>
      </c>
      <c r="V449" s="79">
        <f t="shared" si="71"/>
        <v>0</v>
      </c>
      <c r="W449" s="80">
        <f t="shared" si="74"/>
        <v>0</v>
      </c>
      <c r="X449" s="111" t="str">
        <f t="shared" si="76"/>
        <v>NÃO</v>
      </c>
      <c r="Y449" s="106">
        <f t="shared" si="75"/>
        <v>0</v>
      </c>
      <c r="Z449" s="107" t="s">
        <v>42</v>
      </c>
      <c r="AA449" s="107" t="s">
        <v>3850</v>
      </c>
      <c r="AB449" s="107">
        <v>2920403</v>
      </c>
      <c r="AC449" s="107"/>
      <c r="AD449" s="107"/>
    </row>
    <row r="450" spans="1:30" s="32" customFormat="1" ht="19.5" customHeight="1" x14ac:dyDescent="0.25">
      <c r="A450" s="31" t="str">
        <f>Controles!$B$2</f>
        <v>RS</v>
      </c>
      <c r="B450" s="31">
        <f>Controles!$C$2</f>
        <v>10</v>
      </c>
      <c r="C450" s="31" t="s">
        <v>5391</v>
      </c>
      <c r="D450" s="35"/>
      <c r="E450" s="35"/>
      <c r="F450" s="35"/>
      <c r="G450" s="35"/>
      <c r="H450" s="66"/>
      <c r="I450" s="66"/>
      <c r="J450" s="94">
        <f t="shared" si="72"/>
        <v>0</v>
      </c>
      <c r="K450" s="66"/>
      <c r="L450" s="66"/>
      <c r="M450" s="66"/>
      <c r="N450" s="94">
        <f t="shared" ref="N450:N513" si="77">L450+M450</f>
        <v>0</v>
      </c>
      <c r="O450" s="66"/>
      <c r="P450" s="66"/>
      <c r="Q450" s="79">
        <f t="shared" si="73"/>
        <v>0</v>
      </c>
      <c r="R450" s="80">
        <f t="shared" ref="R450:R513" si="78">IF(AND(N450&gt;0,H450+I450=0),"VERIFICAR",0)</f>
        <v>0</v>
      </c>
      <c r="S450" s="79">
        <f t="shared" ref="S450:S513" si="79">IF(AND(I450=0,(K450-N450)&lt;0),"ERRO",0)</f>
        <v>0</v>
      </c>
      <c r="T450" s="79">
        <f t="shared" ref="T450:T513" si="80">IF(AND(I450=0,O450&gt;N450),"ERRO",0)</f>
        <v>0</v>
      </c>
      <c r="U450" s="79">
        <f t="shared" ref="U450:U513" si="81">IF(O450&gt;0, IF(H450= 0, IF(I450=0, "ERRO",0),0),0)</f>
        <v>0</v>
      </c>
      <c r="V450" s="79">
        <f t="shared" ref="V450:V513" si="82">IF(P450&gt;0, IF(H450= 0, IF(I450=0, "ERRO",0),0),0)</f>
        <v>0</v>
      </c>
      <c r="W450" s="80">
        <f t="shared" si="74"/>
        <v>0</v>
      </c>
      <c r="X450" s="111" t="str">
        <f t="shared" si="76"/>
        <v>NÃO</v>
      </c>
      <c r="Y450" s="106">
        <f t="shared" si="75"/>
        <v>0</v>
      </c>
      <c r="Z450" s="107" t="s">
        <v>42</v>
      </c>
      <c r="AA450" s="107" t="s">
        <v>3857</v>
      </c>
      <c r="AB450" s="107">
        <v>2920452</v>
      </c>
      <c r="AC450" s="107"/>
      <c r="AD450" s="107"/>
    </row>
    <row r="451" spans="1:30" s="32" customFormat="1" ht="19.5" customHeight="1" x14ac:dyDescent="0.25">
      <c r="A451" s="31" t="str">
        <f>Controles!$B$2</f>
        <v>RS</v>
      </c>
      <c r="B451" s="31">
        <f>Controles!$C$2</f>
        <v>10</v>
      </c>
      <c r="C451" s="31" t="s">
        <v>5391</v>
      </c>
      <c r="D451" s="35"/>
      <c r="E451" s="35"/>
      <c r="F451" s="35"/>
      <c r="G451" s="35"/>
      <c r="H451" s="66"/>
      <c r="I451" s="66"/>
      <c r="J451" s="94">
        <f t="shared" ref="J451:J514" si="83">SUM(H451:I451)</f>
        <v>0</v>
      </c>
      <c r="K451" s="66"/>
      <c r="L451" s="66"/>
      <c r="M451" s="66"/>
      <c r="N451" s="94">
        <f t="shared" si="77"/>
        <v>0</v>
      </c>
      <c r="O451" s="66"/>
      <c r="P451" s="66"/>
      <c r="Q451" s="79">
        <f t="shared" ref="Q451:Q514" si="84">IF(H451&gt;N451,"ERRO",0)</f>
        <v>0</v>
      </c>
      <c r="R451" s="80">
        <f t="shared" si="78"/>
        <v>0</v>
      </c>
      <c r="S451" s="79">
        <f t="shared" si="79"/>
        <v>0</v>
      </c>
      <c r="T451" s="79">
        <f t="shared" si="80"/>
        <v>0</v>
      </c>
      <c r="U451" s="79">
        <f t="shared" si="81"/>
        <v>0</v>
      </c>
      <c r="V451" s="79">
        <f t="shared" si="82"/>
        <v>0</v>
      </c>
      <c r="W451" s="80">
        <f t="shared" ref="W451:W514" si="85">IF(O451+P451&gt;K451,"VERIFICAR",0)</f>
        <v>0</v>
      </c>
      <c r="X451" s="111" t="str">
        <f t="shared" si="76"/>
        <v>NÃO</v>
      </c>
      <c r="Y451" s="106">
        <f t="shared" ref="Y451:Y514" si="86">IF(X451="NÃO",0,1)</f>
        <v>0</v>
      </c>
      <c r="Z451" s="107" t="s">
        <v>42</v>
      </c>
      <c r="AA451" s="107" t="s">
        <v>3863</v>
      </c>
      <c r="AB451" s="107">
        <v>2920502</v>
      </c>
      <c r="AC451" s="107"/>
      <c r="AD451" s="107"/>
    </row>
    <row r="452" spans="1:30" s="32" customFormat="1" ht="19.5" customHeight="1" x14ac:dyDescent="0.25">
      <c r="A452" s="31" t="str">
        <f>Controles!$B$2</f>
        <v>RS</v>
      </c>
      <c r="B452" s="31">
        <f>Controles!$C$2</f>
        <v>10</v>
      </c>
      <c r="C452" s="31" t="s">
        <v>5391</v>
      </c>
      <c r="D452" s="35"/>
      <c r="E452" s="35"/>
      <c r="F452" s="35"/>
      <c r="G452" s="35"/>
      <c r="H452" s="66"/>
      <c r="I452" s="66"/>
      <c r="J452" s="94">
        <f t="shared" si="83"/>
        <v>0</v>
      </c>
      <c r="K452" s="66"/>
      <c r="L452" s="66"/>
      <c r="M452" s="66"/>
      <c r="N452" s="94">
        <f t="shared" si="77"/>
        <v>0</v>
      </c>
      <c r="O452" s="66"/>
      <c r="P452" s="66"/>
      <c r="Q452" s="79">
        <f t="shared" si="84"/>
        <v>0</v>
      </c>
      <c r="R452" s="80">
        <f t="shared" si="78"/>
        <v>0</v>
      </c>
      <c r="S452" s="79">
        <f t="shared" si="79"/>
        <v>0</v>
      </c>
      <c r="T452" s="79">
        <f t="shared" si="80"/>
        <v>0</v>
      </c>
      <c r="U452" s="79">
        <f t="shared" si="81"/>
        <v>0</v>
      </c>
      <c r="V452" s="79">
        <f t="shared" si="82"/>
        <v>0</v>
      </c>
      <c r="W452" s="80">
        <f t="shared" si="85"/>
        <v>0</v>
      </c>
      <c r="X452" s="111" t="str">
        <f t="shared" si="76"/>
        <v>NÃO</v>
      </c>
      <c r="Y452" s="106">
        <f t="shared" si="86"/>
        <v>0</v>
      </c>
      <c r="Z452" s="107" t="s">
        <v>42</v>
      </c>
      <c r="AA452" s="107" t="s">
        <v>3869</v>
      </c>
      <c r="AB452" s="107">
        <v>2920601</v>
      </c>
      <c r="AC452" s="107"/>
      <c r="AD452" s="107"/>
    </row>
    <row r="453" spans="1:30" s="32" customFormat="1" ht="19.5" customHeight="1" x14ac:dyDescent="0.25">
      <c r="A453" s="31" t="str">
        <f>Controles!$B$2</f>
        <v>RS</v>
      </c>
      <c r="B453" s="31">
        <f>Controles!$C$2</f>
        <v>10</v>
      </c>
      <c r="C453" s="31" t="s">
        <v>5391</v>
      </c>
      <c r="D453" s="35"/>
      <c r="E453" s="35"/>
      <c r="F453" s="35"/>
      <c r="G453" s="35"/>
      <c r="H453" s="66"/>
      <c r="I453" s="66"/>
      <c r="J453" s="94">
        <f t="shared" si="83"/>
        <v>0</v>
      </c>
      <c r="K453" s="66"/>
      <c r="L453" s="66"/>
      <c r="M453" s="66"/>
      <c r="N453" s="94">
        <f t="shared" si="77"/>
        <v>0</v>
      </c>
      <c r="O453" s="66"/>
      <c r="P453" s="66"/>
      <c r="Q453" s="79">
        <f t="shared" si="84"/>
        <v>0</v>
      </c>
      <c r="R453" s="80">
        <f t="shared" si="78"/>
        <v>0</v>
      </c>
      <c r="S453" s="79">
        <f t="shared" si="79"/>
        <v>0</v>
      </c>
      <c r="T453" s="79">
        <f t="shared" si="80"/>
        <v>0</v>
      </c>
      <c r="U453" s="79">
        <f t="shared" si="81"/>
        <v>0</v>
      </c>
      <c r="V453" s="79">
        <f t="shared" si="82"/>
        <v>0</v>
      </c>
      <c r="W453" s="80">
        <f t="shared" si="85"/>
        <v>0</v>
      </c>
      <c r="X453" s="111" t="str">
        <f t="shared" si="76"/>
        <v>NÃO</v>
      </c>
      <c r="Y453" s="106">
        <f t="shared" si="86"/>
        <v>0</v>
      </c>
      <c r="Z453" s="107" t="s">
        <v>42</v>
      </c>
      <c r="AA453" s="107" t="s">
        <v>3874</v>
      </c>
      <c r="AB453" s="107">
        <v>2920700</v>
      </c>
      <c r="AC453" s="107"/>
      <c r="AD453" s="107"/>
    </row>
    <row r="454" spans="1:30" s="32" customFormat="1" ht="19.5" customHeight="1" x14ac:dyDescent="0.25">
      <c r="A454" s="31" t="str">
        <f>Controles!$B$2</f>
        <v>RS</v>
      </c>
      <c r="B454" s="31">
        <f>Controles!$C$2</f>
        <v>10</v>
      </c>
      <c r="C454" s="31" t="s">
        <v>5391</v>
      </c>
      <c r="D454" s="35"/>
      <c r="E454" s="35"/>
      <c r="F454" s="35"/>
      <c r="G454" s="35"/>
      <c r="H454" s="66"/>
      <c r="I454" s="66"/>
      <c r="J454" s="94">
        <f t="shared" si="83"/>
        <v>0</v>
      </c>
      <c r="K454" s="66"/>
      <c r="L454" s="66"/>
      <c r="M454" s="66"/>
      <c r="N454" s="94">
        <f t="shared" si="77"/>
        <v>0</v>
      </c>
      <c r="O454" s="66"/>
      <c r="P454" s="66"/>
      <c r="Q454" s="79">
        <f t="shared" si="84"/>
        <v>0</v>
      </c>
      <c r="R454" s="80">
        <f t="shared" si="78"/>
        <v>0</v>
      </c>
      <c r="S454" s="79">
        <f t="shared" si="79"/>
        <v>0</v>
      </c>
      <c r="T454" s="79">
        <f t="shared" si="80"/>
        <v>0</v>
      </c>
      <c r="U454" s="79">
        <f t="shared" si="81"/>
        <v>0</v>
      </c>
      <c r="V454" s="79">
        <f t="shared" si="82"/>
        <v>0</v>
      </c>
      <c r="W454" s="80">
        <f t="shared" si="85"/>
        <v>0</v>
      </c>
      <c r="X454" s="111" t="str">
        <f t="shared" ref="X454:X517" si="87">IF(AND(Q454=0,S454=0,T454=0,U454=0,V454=0), "NÃO", "SIM")</f>
        <v>NÃO</v>
      </c>
      <c r="Y454" s="106">
        <f t="shared" si="86"/>
        <v>0</v>
      </c>
      <c r="Z454" s="107" t="s">
        <v>42</v>
      </c>
      <c r="AA454" s="107" t="s">
        <v>3879</v>
      </c>
      <c r="AB454" s="107">
        <v>2920809</v>
      </c>
      <c r="AC454" s="107"/>
      <c r="AD454" s="107"/>
    </row>
    <row r="455" spans="1:30" s="32" customFormat="1" ht="19.5" customHeight="1" x14ac:dyDescent="0.25">
      <c r="A455" s="31" t="str">
        <f>Controles!$B$2</f>
        <v>RS</v>
      </c>
      <c r="B455" s="31">
        <f>Controles!$C$2</f>
        <v>10</v>
      </c>
      <c r="C455" s="31" t="s">
        <v>5391</v>
      </c>
      <c r="D455" s="35"/>
      <c r="E455" s="35"/>
      <c r="F455" s="35"/>
      <c r="G455" s="35"/>
      <c r="H455" s="66"/>
      <c r="I455" s="66"/>
      <c r="J455" s="94">
        <f t="shared" si="83"/>
        <v>0</v>
      </c>
      <c r="K455" s="66"/>
      <c r="L455" s="66"/>
      <c r="M455" s="66"/>
      <c r="N455" s="94">
        <f t="shared" si="77"/>
        <v>0</v>
      </c>
      <c r="O455" s="66"/>
      <c r="P455" s="66"/>
      <c r="Q455" s="79">
        <f t="shared" si="84"/>
        <v>0</v>
      </c>
      <c r="R455" s="80">
        <f t="shared" si="78"/>
        <v>0</v>
      </c>
      <c r="S455" s="79">
        <f t="shared" si="79"/>
        <v>0</v>
      </c>
      <c r="T455" s="79">
        <f t="shared" si="80"/>
        <v>0</v>
      </c>
      <c r="U455" s="79">
        <f t="shared" si="81"/>
        <v>0</v>
      </c>
      <c r="V455" s="79">
        <f t="shared" si="82"/>
        <v>0</v>
      </c>
      <c r="W455" s="80">
        <f t="shared" si="85"/>
        <v>0</v>
      </c>
      <c r="X455" s="111" t="str">
        <f t="shared" si="87"/>
        <v>NÃO</v>
      </c>
      <c r="Y455" s="106">
        <f t="shared" si="86"/>
        <v>0</v>
      </c>
      <c r="Z455" s="107" t="s">
        <v>42</v>
      </c>
      <c r="AA455" s="107" t="s">
        <v>3885</v>
      </c>
      <c r="AB455" s="107">
        <v>2920908</v>
      </c>
      <c r="AC455" s="107"/>
      <c r="AD455" s="107"/>
    </row>
    <row r="456" spans="1:30" s="32" customFormat="1" ht="19.5" customHeight="1" x14ac:dyDescent="0.25">
      <c r="A456" s="31" t="str">
        <f>Controles!$B$2</f>
        <v>RS</v>
      </c>
      <c r="B456" s="31">
        <f>Controles!$C$2</f>
        <v>10</v>
      </c>
      <c r="C456" s="31" t="s">
        <v>5391</v>
      </c>
      <c r="D456" s="35"/>
      <c r="E456" s="35"/>
      <c r="F456" s="35"/>
      <c r="G456" s="35"/>
      <c r="H456" s="66"/>
      <c r="I456" s="66"/>
      <c r="J456" s="94">
        <f t="shared" si="83"/>
        <v>0</v>
      </c>
      <c r="K456" s="66"/>
      <c r="L456" s="66"/>
      <c r="M456" s="66"/>
      <c r="N456" s="94">
        <f t="shared" si="77"/>
        <v>0</v>
      </c>
      <c r="O456" s="66"/>
      <c r="P456" s="66"/>
      <c r="Q456" s="79">
        <f t="shared" si="84"/>
        <v>0</v>
      </c>
      <c r="R456" s="80">
        <f t="shared" si="78"/>
        <v>0</v>
      </c>
      <c r="S456" s="79">
        <f t="shared" si="79"/>
        <v>0</v>
      </c>
      <c r="T456" s="79">
        <f t="shared" si="80"/>
        <v>0</v>
      </c>
      <c r="U456" s="79">
        <f t="shared" si="81"/>
        <v>0</v>
      </c>
      <c r="V456" s="79">
        <f t="shared" si="82"/>
        <v>0</v>
      </c>
      <c r="W456" s="80">
        <f t="shared" si="85"/>
        <v>0</v>
      </c>
      <c r="X456" s="111" t="str">
        <f t="shared" si="87"/>
        <v>NÃO</v>
      </c>
      <c r="Y456" s="106">
        <f t="shared" si="86"/>
        <v>0</v>
      </c>
      <c r="Z456" s="107" t="s">
        <v>42</v>
      </c>
      <c r="AA456" s="107" t="s">
        <v>3891</v>
      </c>
      <c r="AB456" s="107">
        <v>2921005</v>
      </c>
      <c r="AC456" s="107"/>
      <c r="AD456" s="107"/>
    </row>
    <row r="457" spans="1:30" s="32" customFormat="1" ht="19.5" customHeight="1" x14ac:dyDescent="0.25">
      <c r="A457" s="31" t="str">
        <f>Controles!$B$2</f>
        <v>RS</v>
      </c>
      <c r="B457" s="31">
        <f>Controles!$C$2</f>
        <v>10</v>
      </c>
      <c r="C457" s="31" t="s">
        <v>5391</v>
      </c>
      <c r="D457" s="35"/>
      <c r="E457" s="35"/>
      <c r="F457" s="35"/>
      <c r="G457" s="35"/>
      <c r="H457" s="66"/>
      <c r="I457" s="66"/>
      <c r="J457" s="94">
        <f t="shared" si="83"/>
        <v>0</v>
      </c>
      <c r="K457" s="66"/>
      <c r="L457" s="66"/>
      <c r="M457" s="66"/>
      <c r="N457" s="94">
        <f t="shared" si="77"/>
        <v>0</v>
      </c>
      <c r="O457" s="66"/>
      <c r="P457" s="66"/>
      <c r="Q457" s="79">
        <f t="shared" si="84"/>
        <v>0</v>
      </c>
      <c r="R457" s="80">
        <f t="shared" si="78"/>
        <v>0</v>
      </c>
      <c r="S457" s="79">
        <f t="shared" si="79"/>
        <v>0</v>
      </c>
      <c r="T457" s="79">
        <f t="shared" si="80"/>
        <v>0</v>
      </c>
      <c r="U457" s="79">
        <f t="shared" si="81"/>
        <v>0</v>
      </c>
      <c r="V457" s="79">
        <f t="shared" si="82"/>
        <v>0</v>
      </c>
      <c r="W457" s="80">
        <f t="shared" si="85"/>
        <v>0</v>
      </c>
      <c r="X457" s="111" t="str">
        <f t="shared" si="87"/>
        <v>NÃO</v>
      </c>
      <c r="Y457" s="106">
        <f t="shared" si="86"/>
        <v>0</v>
      </c>
      <c r="Z457" s="107" t="s">
        <v>42</v>
      </c>
      <c r="AA457" s="107" t="s">
        <v>3897</v>
      </c>
      <c r="AB457" s="107">
        <v>2921054</v>
      </c>
      <c r="AC457" s="107"/>
      <c r="AD457" s="107"/>
    </row>
    <row r="458" spans="1:30" s="32" customFormat="1" ht="19.5" customHeight="1" x14ac:dyDescent="0.25">
      <c r="A458" s="31" t="str">
        <f>Controles!$B$2</f>
        <v>RS</v>
      </c>
      <c r="B458" s="31">
        <f>Controles!$C$2</f>
        <v>10</v>
      </c>
      <c r="C458" s="31" t="s">
        <v>5391</v>
      </c>
      <c r="D458" s="35"/>
      <c r="E458" s="35"/>
      <c r="F458" s="35"/>
      <c r="G458" s="35"/>
      <c r="H458" s="66"/>
      <c r="I458" s="66"/>
      <c r="J458" s="94">
        <f t="shared" si="83"/>
        <v>0</v>
      </c>
      <c r="K458" s="66"/>
      <c r="L458" s="66"/>
      <c r="M458" s="66"/>
      <c r="N458" s="94">
        <f t="shared" si="77"/>
        <v>0</v>
      </c>
      <c r="O458" s="66"/>
      <c r="P458" s="66"/>
      <c r="Q458" s="79">
        <f t="shared" si="84"/>
        <v>0</v>
      </c>
      <c r="R458" s="80">
        <f t="shared" si="78"/>
        <v>0</v>
      </c>
      <c r="S458" s="79">
        <f t="shared" si="79"/>
        <v>0</v>
      </c>
      <c r="T458" s="79">
        <f t="shared" si="80"/>
        <v>0</v>
      </c>
      <c r="U458" s="79">
        <f t="shared" si="81"/>
        <v>0</v>
      </c>
      <c r="V458" s="79">
        <f t="shared" si="82"/>
        <v>0</v>
      </c>
      <c r="W458" s="80">
        <f t="shared" si="85"/>
        <v>0</v>
      </c>
      <c r="X458" s="111" t="str">
        <f t="shared" si="87"/>
        <v>NÃO</v>
      </c>
      <c r="Y458" s="106">
        <f t="shared" si="86"/>
        <v>0</v>
      </c>
      <c r="Z458" s="107" t="s">
        <v>42</v>
      </c>
      <c r="AA458" s="107" t="s">
        <v>3903</v>
      </c>
      <c r="AB458" s="107">
        <v>2921104</v>
      </c>
      <c r="AC458" s="107"/>
      <c r="AD458" s="107"/>
    </row>
    <row r="459" spans="1:30" s="32" customFormat="1" ht="19.5" customHeight="1" x14ac:dyDescent="0.25">
      <c r="A459" s="31" t="str">
        <f>Controles!$B$2</f>
        <v>RS</v>
      </c>
      <c r="B459" s="31">
        <f>Controles!$C$2</f>
        <v>10</v>
      </c>
      <c r="C459" s="31" t="s">
        <v>5391</v>
      </c>
      <c r="D459" s="35"/>
      <c r="E459" s="35"/>
      <c r="F459" s="35"/>
      <c r="G459" s="35"/>
      <c r="H459" s="66"/>
      <c r="I459" s="66"/>
      <c r="J459" s="94">
        <f t="shared" si="83"/>
        <v>0</v>
      </c>
      <c r="K459" s="66"/>
      <c r="L459" s="66"/>
      <c r="M459" s="66"/>
      <c r="N459" s="94">
        <f t="shared" si="77"/>
        <v>0</v>
      </c>
      <c r="O459" s="66"/>
      <c r="P459" s="66"/>
      <c r="Q459" s="79">
        <f t="shared" si="84"/>
        <v>0</v>
      </c>
      <c r="R459" s="80">
        <f t="shared" si="78"/>
        <v>0</v>
      </c>
      <c r="S459" s="79">
        <f t="shared" si="79"/>
        <v>0</v>
      </c>
      <c r="T459" s="79">
        <f t="shared" si="80"/>
        <v>0</v>
      </c>
      <c r="U459" s="79">
        <f t="shared" si="81"/>
        <v>0</v>
      </c>
      <c r="V459" s="79">
        <f t="shared" si="82"/>
        <v>0</v>
      </c>
      <c r="W459" s="80">
        <f t="shared" si="85"/>
        <v>0</v>
      </c>
      <c r="X459" s="111" t="str">
        <f t="shared" si="87"/>
        <v>NÃO</v>
      </c>
      <c r="Y459" s="106">
        <f t="shared" si="86"/>
        <v>0</v>
      </c>
      <c r="Z459" s="107" t="s">
        <v>42</v>
      </c>
      <c r="AA459" s="107" t="s">
        <v>3909</v>
      </c>
      <c r="AB459" s="107">
        <v>2921203</v>
      </c>
      <c r="AC459" s="107"/>
      <c r="AD459" s="107"/>
    </row>
    <row r="460" spans="1:30" s="32" customFormat="1" ht="19.5" customHeight="1" x14ac:dyDescent="0.25">
      <c r="A460" s="31" t="str">
        <f>Controles!$B$2</f>
        <v>RS</v>
      </c>
      <c r="B460" s="31">
        <f>Controles!$C$2</f>
        <v>10</v>
      </c>
      <c r="C460" s="31" t="s">
        <v>5391</v>
      </c>
      <c r="D460" s="35"/>
      <c r="E460" s="35"/>
      <c r="F460" s="35"/>
      <c r="G460" s="35"/>
      <c r="H460" s="66"/>
      <c r="I460" s="66"/>
      <c r="J460" s="94">
        <f t="shared" si="83"/>
        <v>0</v>
      </c>
      <c r="K460" s="66"/>
      <c r="L460" s="66"/>
      <c r="M460" s="66"/>
      <c r="N460" s="94">
        <f t="shared" si="77"/>
        <v>0</v>
      </c>
      <c r="O460" s="66"/>
      <c r="P460" s="66"/>
      <c r="Q460" s="79">
        <f t="shared" si="84"/>
        <v>0</v>
      </c>
      <c r="R460" s="80">
        <f t="shared" si="78"/>
        <v>0</v>
      </c>
      <c r="S460" s="79">
        <f t="shared" si="79"/>
        <v>0</v>
      </c>
      <c r="T460" s="79">
        <f t="shared" si="80"/>
        <v>0</v>
      </c>
      <c r="U460" s="79">
        <f t="shared" si="81"/>
        <v>0</v>
      </c>
      <c r="V460" s="79">
        <f t="shared" si="82"/>
        <v>0</v>
      </c>
      <c r="W460" s="80">
        <f t="shared" si="85"/>
        <v>0</v>
      </c>
      <c r="X460" s="111" t="str">
        <f t="shared" si="87"/>
        <v>NÃO</v>
      </c>
      <c r="Y460" s="106">
        <f t="shared" si="86"/>
        <v>0</v>
      </c>
      <c r="Z460" s="107" t="s">
        <v>42</v>
      </c>
      <c r="AA460" s="107" t="s">
        <v>2361</v>
      </c>
      <c r="AB460" s="107">
        <v>2921302</v>
      </c>
      <c r="AC460" s="107"/>
      <c r="AD460" s="107"/>
    </row>
    <row r="461" spans="1:30" s="32" customFormat="1" ht="19.5" customHeight="1" x14ac:dyDescent="0.25">
      <c r="A461" s="31" t="str">
        <f>Controles!$B$2</f>
        <v>RS</v>
      </c>
      <c r="B461" s="31">
        <f>Controles!$C$2</f>
        <v>10</v>
      </c>
      <c r="C461" s="31" t="s">
        <v>5391</v>
      </c>
      <c r="D461" s="35"/>
      <c r="E461" s="35"/>
      <c r="F461" s="35"/>
      <c r="G461" s="35"/>
      <c r="H461" s="66"/>
      <c r="I461" s="66"/>
      <c r="J461" s="94">
        <f t="shared" si="83"/>
        <v>0</v>
      </c>
      <c r="K461" s="66"/>
      <c r="L461" s="66"/>
      <c r="M461" s="66"/>
      <c r="N461" s="94">
        <f t="shared" si="77"/>
        <v>0</v>
      </c>
      <c r="O461" s="66"/>
      <c r="P461" s="66"/>
      <c r="Q461" s="79">
        <f t="shared" si="84"/>
        <v>0</v>
      </c>
      <c r="R461" s="80">
        <f t="shared" si="78"/>
        <v>0</v>
      </c>
      <c r="S461" s="79">
        <f t="shared" si="79"/>
        <v>0</v>
      </c>
      <c r="T461" s="79">
        <f t="shared" si="80"/>
        <v>0</v>
      </c>
      <c r="U461" s="79">
        <f t="shared" si="81"/>
        <v>0</v>
      </c>
      <c r="V461" s="79">
        <f t="shared" si="82"/>
        <v>0</v>
      </c>
      <c r="W461" s="80">
        <f t="shared" si="85"/>
        <v>0</v>
      </c>
      <c r="X461" s="111" t="str">
        <f t="shared" si="87"/>
        <v>NÃO</v>
      </c>
      <c r="Y461" s="106">
        <f t="shared" si="86"/>
        <v>0</v>
      </c>
      <c r="Z461" s="107" t="s">
        <v>42</v>
      </c>
      <c r="AA461" s="107" t="s">
        <v>3920</v>
      </c>
      <c r="AB461" s="107">
        <v>2921401</v>
      </c>
      <c r="AC461" s="107"/>
      <c r="AD461" s="107"/>
    </row>
    <row r="462" spans="1:30" s="32" customFormat="1" ht="19.5" customHeight="1" x14ac:dyDescent="0.25">
      <c r="A462" s="31" t="str">
        <f>Controles!$B$2</f>
        <v>RS</v>
      </c>
      <c r="B462" s="31">
        <f>Controles!$C$2</f>
        <v>10</v>
      </c>
      <c r="C462" s="31" t="s">
        <v>5391</v>
      </c>
      <c r="D462" s="35"/>
      <c r="E462" s="35"/>
      <c r="F462" s="35"/>
      <c r="G462" s="35"/>
      <c r="H462" s="66"/>
      <c r="I462" s="66"/>
      <c r="J462" s="94">
        <f t="shared" si="83"/>
        <v>0</v>
      </c>
      <c r="K462" s="66"/>
      <c r="L462" s="66"/>
      <c r="M462" s="66"/>
      <c r="N462" s="94">
        <f t="shared" si="77"/>
        <v>0</v>
      </c>
      <c r="O462" s="66"/>
      <c r="P462" s="66"/>
      <c r="Q462" s="79">
        <f t="shared" si="84"/>
        <v>0</v>
      </c>
      <c r="R462" s="80">
        <f t="shared" si="78"/>
        <v>0</v>
      </c>
      <c r="S462" s="79">
        <f t="shared" si="79"/>
        <v>0</v>
      </c>
      <c r="T462" s="79">
        <f t="shared" si="80"/>
        <v>0</v>
      </c>
      <c r="U462" s="79">
        <f t="shared" si="81"/>
        <v>0</v>
      </c>
      <c r="V462" s="79">
        <f t="shared" si="82"/>
        <v>0</v>
      </c>
      <c r="W462" s="80">
        <f t="shared" si="85"/>
        <v>0</v>
      </c>
      <c r="X462" s="111" t="str">
        <f t="shared" si="87"/>
        <v>NÃO</v>
      </c>
      <c r="Y462" s="106">
        <f t="shared" si="86"/>
        <v>0</v>
      </c>
      <c r="Z462" s="107" t="s">
        <v>42</v>
      </c>
      <c r="AA462" s="107" t="s">
        <v>3926</v>
      </c>
      <c r="AB462" s="107">
        <v>2921450</v>
      </c>
      <c r="AC462" s="107"/>
      <c r="AD462" s="107"/>
    </row>
    <row r="463" spans="1:30" s="32" customFormat="1" ht="19.5" customHeight="1" x14ac:dyDescent="0.25">
      <c r="A463" s="31" t="str">
        <f>Controles!$B$2</f>
        <v>RS</v>
      </c>
      <c r="B463" s="31">
        <f>Controles!$C$2</f>
        <v>10</v>
      </c>
      <c r="C463" s="31" t="s">
        <v>5391</v>
      </c>
      <c r="D463" s="35"/>
      <c r="E463" s="35"/>
      <c r="F463" s="35"/>
      <c r="G463" s="35"/>
      <c r="H463" s="66"/>
      <c r="I463" s="66"/>
      <c r="J463" s="94">
        <f t="shared" si="83"/>
        <v>0</v>
      </c>
      <c r="K463" s="66"/>
      <c r="L463" s="66"/>
      <c r="M463" s="66"/>
      <c r="N463" s="94">
        <f t="shared" si="77"/>
        <v>0</v>
      </c>
      <c r="O463" s="66"/>
      <c r="P463" s="66"/>
      <c r="Q463" s="79">
        <f t="shared" si="84"/>
        <v>0</v>
      </c>
      <c r="R463" s="80">
        <f t="shared" si="78"/>
        <v>0</v>
      </c>
      <c r="S463" s="79">
        <f t="shared" si="79"/>
        <v>0</v>
      </c>
      <c r="T463" s="79">
        <f t="shared" si="80"/>
        <v>0</v>
      </c>
      <c r="U463" s="79">
        <f t="shared" si="81"/>
        <v>0</v>
      </c>
      <c r="V463" s="79">
        <f t="shared" si="82"/>
        <v>0</v>
      </c>
      <c r="W463" s="80">
        <f t="shared" si="85"/>
        <v>0</v>
      </c>
      <c r="X463" s="111" t="str">
        <f t="shared" si="87"/>
        <v>NÃO</v>
      </c>
      <c r="Y463" s="106">
        <f t="shared" si="86"/>
        <v>0</v>
      </c>
      <c r="Z463" s="107" t="s">
        <v>42</v>
      </c>
      <c r="AA463" s="107" t="s">
        <v>3932</v>
      </c>
      <c r="AB463" s="107">
        <v>2921500</v>
      </c>
      <c r="AC463" s="107"/>
      <c r="AD463" s="107"/>
    </row>
    <row r="464" spans="1:30" s="32" customFormat="1" ht="19.5" customHeight="1" x14ac:dyDescent="0.25">
      <c r="A464" s="31" t="str">
        <f>Controles!$B$2</f>
        <v>RS</v>
      </c>
      <c r="B464" s="31">
        <f>Controles!$C$2</f>
        <v>10</v>
      </c>
      <c r="C464" s="31" t="s">
        <v>5391</v>
      </c>
      <c r="D464" s="35"/>
      <c r="E464" s="35"/>
      <c r="F464" s="35"/>
      <c r="G464" s="35"/>
      <c r="H464" s="66"/>
      <c r="I464" s="66"/>
      <c r="J464" s="94">
        <f t="shared" si="83"/>
        <v>0</v>
      </c>
      <c r="K464" s="66"/>
      <c r="L464" s="66"/>
      <c r="M464" s="66"/>
      <c r="N464" s="94">
        <f t="shared" si="77"/>
        <v>0</v>
      </c>
      <c r="O464" s="66"/>
      <c r="P464" s="66"/>
      <c r="Q464" s="79">
        <f t="shared" si="84"/>
        <v>0</v>
      </c>
      <c r="R464" s="80">
        <f t="shared" si="78"/>
        <v>0</v>
      </c>
      <c r="S464" s="79">
        <f t="shared" si="79"/>
        <v>0</v>
      </c>
      <c r="T464" s="79">
        <f t="shared" si="80"/>
        <v>0</v>
      </c>
      <c r="U464" s="79">
        <f t="shared" si="81"/>
        <v>0</v>
      </c>
      <c r="V464" s="79">
        <f t="shared" si="82"/>
        <v>0</v>
      </c>
      <c r="W464" s="80">
        <f t="shared" si="85"/>
        <v>0</v>
      </c>
      <c r="X464" s="111" t="str">
        <f t="shared" si="87"/>
        <v>NÃO</v>
      </c>
      <c r="Y464" s="106">
        <f t="shared" si="86"/>
        <v>0</v>
      </c>
      <c r="Z464" s="107" t="s">
        <v>42</v>
      </c>
      <c r="AA464" s="107" t="s">
        <v>3938</v>
      </c>
      <c r="AB464" s="107">
        <v>2921609</v>
      </c>
      <c r="AC464" s="107"/>
      <c r="AD464" s="107"/>
    </row>
    <row r="465" spans="1:30" s="32" customFormat="1" ht="19.5" customHeight="1" x14ac:dyDescent="0.25">
      <c r="A465" s="31" t="str">
        <f>Controles!$B$2</f>
        <v>RS</v>
      </c>
      <c r="B465" s="31">
        <f>Controles!$C$2</f>
        <v>10</v>
      </c>
      <c r="C465" s="31" t="s">
        <v>5391</v>
      </c>
      <c r="D465" s="35"/>
      <c r="E465" s="35"/>
      <c r="F465" s="35"/>
      <c r="G465" s="35"/>
      <c r="H465" s="66"/>
      <c r="I465" s="66"/>
      <c r="J465" s="94">
        <f t="shared" si="83"/>
        <v>0</v>
      </c>
      <c r="K465" s="66"/>
      <c r="L465" s="66"/>
      <c r="M465" s="66"/>
      <c r="N465" s="94">
        <f t="shared" si="77"/>
        <v>0</v>
      </c>
      <c r="O465" s="66"/>
      <c r="P465" s="66"/>
      <c r="Q465" s="79">
        <f t="shared" si="84"/>
        <v>0</v>
      </c>
      <c r="R465" s="80">
        <f t="shared" si="78"/>
        <v>0</v>
      </c>
      <c r="S465" s="79">
        <f t="shared" si="79"/>
        <v>0</v>
      </c>
      <c r="T465" s="79">
        <f t="shared" si="80"/>
        <v>0</v>
      </c>
      <c r="U465" s="79">
        <f t="shared" si="81"/>
        <v>0</v>
      </c>
      <c r="V465" s="79">
        <f t="shared" si="82"/>
        <v>0</v>
      </c>
      <c r="W465" s="80">
        <f t="shared" si="85"/>
        <v>0</v>
      </c>
      <c r="X465" s="111" t="str">
        <f t="shared" si="87"/>
        <v>NÃO</v>
      </c>
      <c r="Y465" s="106">
        <f t="shared" si="86"/>
        <v>0</v>
      </c>
      <c r="Z465" s="107" t="s">
        <v>42</v>
      </c>
      <c r="AA465" s="107" t="s">
        <v>3944</v>
      </c>
      <c r="AB465" s="107">
        <v>2921708</v>
      </c>
      <c r="AC465" s="107"/>
      <c r="AD465" s="107"/>
    </row>
    <row r="466" spans="1:30" s="32" customFormat="1" ht="19.5" customHeight="1" x14ac:dyDescent="0.25">
      <c r="A466" s="31" t="str">
        <f>Controles!$B$2</f>
        <v>RS</v>
      </c>
      <c r="B466" s="31">
        <f>Controles!$C$2</f>
        <v>10</v>
      </c>
      <c r="C466" s="31" t="s">
        <v>5391</v>
      </c>
      <c r="D466" s="35"/>
      <c r="E466" s="35"/>
      <c r="F466" s="35"/>
      <c r="G466" s="35"/>
      <c r="H466" s="66"/>
      <c r="I466" s="66"/>
      <c r="J466" s="94">
        <f t="shared" si="83"/>
        <v>0</v>
      </c>
      <c r="K466" s="66"/>
      <c r="L466" s="66"/>
      <c r="M466" s="66"/>
      <c r="N466" s="94">
        <f t="shared" si="77"/>
        <v>0</v>
      </c>
      <c r="O466" s="66"/>
      <c r="P466" s="66"/>
      <c r="Q466" s="79">
        <f t="shared" si="84"/>
        <v>0</v>
      </c>
      <c r="R466" s="80">
        <f t="shared" si="78"/>
        <v>0</v>
      </c>
      <c r="S466" s="79">
        <f t="shared" si="79"/>
        <v>0</v>
      </c>
      <c r="T466" s="79">
        <f t="shared" si="80"/>
        <v>0</v>
      </c>
      <c r="U466" s="79">
        <f t="shared" si="81"/>
        <v>0</v>
      </c>
      <c r="V466" s="79">
        <f t="shared" si="82"/>
        <v>0</v>
      </c>
      <c r="W466" s="80">
        <f t="shared" si="85"/>
        <v>0</v>
      </c>
      <c r="X466" s="111" t="str">
        <f t="shared" si="87"/>
        <v>NÃO</v>
      </c>
      <c r="Y466" s="106">
        <f t="shared" si="86"/>
        <v>0</v>
      </c>
      <c r="Z466" s="107" t="s">
        <v>42</v>
      </c>
      <c r="AA466" s="107" t="s">
        <v>3950</v>
      </c>
      <c r="AB466" s="107">
        <v>2921807</v>
      </c>
      <c r="AC466" s="107"/>
      <c r="AD466" s="107"/>
    </row>
    <row r="467" spans="1:30" s="32" customFormat="1" ht="19.5" customHeight="1" x14ac:dyDescent="0.25">
      <c r="A467" s="31" t="str">
        <f>Controles!$B$2</f>
        <v>RS</v>
      </c>
      <c r="B467" s="31">
        <f>Controles!$C$2</f>
        <v>10</v>
      </c>
      <c r="C467" s="31" t="s">
        <v>5391</v>
      </c>
      <c r="D467" s="35"/>
      <c r="E467" s="35"/>
      <c r="F467" s="35"/>
      <c r="G467" s="35"/>
      <c r="H467" s="66"/>
      <c r="I467" s="66"/>
      <c r="J467" s="94">
        <f t="shared" si="83"/>
        <v>0</v>
      </c>
      <c r="K467" s="66"/>
      <c r="L467" s="66"/>
      <c r="M467" s="66"/>
      <c r="N467" s="94">
        <f t="shared" si="77"/>
        <v>0</v>
      </c>
      <c r="O467" s="66"/>
      <c r="P467" s="66"/>
      <c r="Q467" s="79">
        <f t="shared" si="84"/>
        <v>0</v>
      </c>
      <c r="R467" s="80">
        <f t="shared" si="78"/>
        <v>0</v>
      </c>
      <c r="S467" s="79">
        <f t="shared" si="79"/>
        <v>0</v>
      </c>
      <c r="T467" s="79">
        <f t="shared" si="80"/>
        <v>0</v>
      </c>
      <c r="U467" s="79">
        <f t="shared" si="81"/>
        <v>0</v>
      </c>
      <c r="V467" s="79">
        <f t="shared" si="82"/>
        <v>0</v>
      </c>
      <c r="W467" s="80">
        <f t="shared" si="85"/>
        <v>0</v>
      </c>
      <c r="X467" s="111" t="str">
        <f t="shared" si="87"/>
        <v>NÃO</v>
      </c>
      <c r="Y467" s="106">
        <f t="shared" si="86"/>
        <v>0</v>
      </c>
      <c r="Z467" s="107" t="s">
        <v>42</v>
      </c>
      <c r="AA467" s="107" t="s">
        <v>3956</v>
      </c>
      <c r="AB467" s="107">
        <v>2921906</v>
      </c>
      <c r="AC467" s="107"/>
      <c r="AD467" s="107"/>
    </row>
    <row r="468" spans="1:30" s="32" customFormat="1" ht="19.5" customHeight="1" x14ac:dyDescent="0.25">
      <c r="A468" s="31" t="str">
        <f>Controles!$B$2</f>
        <v>RS</v>
      </c>
      <c r="B468" s="31">
        <f>Controles!$C$2</f>
        <v>10</v>
      </c>
      <c r="C468" s="31" t="s">
        <v>5391</v>
      </c>
      <c r="D468" s="35"/>
      <c r="E468" s="35"/>
      <c r="F468" s="35"/>
      <c r="G468" s="35"/>
      <c r="H468" s="66"/>
      <c r="I468" s="66"/>
      <c r="J468" s="94">
        <f t="shared" si="83"/>
        <v>0</v>
      </c>
      <c r="K468" s="66"/>
      <c r="L468" s="66"/>
      <c r="M468" s="66"/>
      <c r="N468" s="94">
        <f t="shared" si="77"/>
        <v>0</v>
      </c>
      <c r="O468" s="66"/>
      <c r="P468" s="66"/>
      <c r="Q468" s="79">
        <f t="shared" si="84"/>
        <v>0</v>
      </c>
      <c r="R468" s="80">
        <f t="shared" si="78"/>
        <v>0</v>
      </c>
      <c r="S468" s="79">
        <f t="shared" si="79"/>
        <v>0</v>
      </c>
      <c r="T468" s="79">
        <f t="shared" si="80"/>
        <v>0</v>
      </c>
      <c r="U468" s="79">
        <f t="shared" si="81"/>
        <v>0</v>
      </c>
      <c r="V468" s="79">
        <f t="shared" si="82"/>
        <v>0</v>
      </c>
      <c r="W468" s="80">
        <f t="shared" si="85"/>
        <v>0</v>
      </c>
      <c r="X468" s="111" t="str">
        <f t="shared" si="87"/>
        <v>NÃO</v>
      </c>
      <c r="Y468" s="106">
        <f t="shared" si="86"/>
        <v>0</v>
      </c>
      <c r="Z468" s="107" t="s">
        <v>42</v>
      </c>
      <c r="AA468" s="107" t="s">
        <v>3961</v>
      </c>
      <c r="AB468" s="107">
        <v>2922003</v>
      </c>
      <c r="AC468" s="107"/>
      <c r="AD468" s="107"/>
    </row>
    <row r="469" spans="1:30" s="32" customFormat="1" ht="19.5" customHeight="1" x14ac:dyDescent="0.25">
      <c r="A469" s="31" t="str">
        <f>Controles!$B$2</f>
        <v>RS</v>
      </c>
      <c r="B469" s="31">
        <f>Controles!$C$2</f>
        <v>10</v>
      </c>
      <c r="C469" s="31" t="s">
        <v>5391</v>
      </c>
      <c r="D469" s="35"/>
      <c r="E469" s="35"/>
      <c r="F469" s="35"/>
      <c r="G469" s="35"/>
      <c r="H469" s="66"/>
      <c r="I469" s="66"/>
      <c r="J469" s="94">
        <f t="shared" si="83"/>
        <v>0</v>
      </c>
      <c r="K469" s="66"/>
      <c r="L469" s="66"/>
      <c r="M469" s="66"/>
      <c r="N469" s="94">
        <f t="shared" si="77"/>
        <v>0</v>
      </c>
      <c r="O469" s="66"/>
      <c r="P469" s="66"/>
      <c r="Q469" s="79">
        <f t="shared" si="84"/>
        <v>0</v>
      </c>
      <c r="R469" s="80">
        <f t="shared" si="78"/>
        <v>0</v>
      </c>
      <c r="S469" s="79">
        <f t="shared" si="79"/>
        <v>0</v>
      </c>
      <c r="T469" s="79">
        <f t="shared" si="80"/>
        <v>0</v>
      </c>
      <c r="U469" s="79">
        <f t="shared" si="81"/>
        <v>0</v>
      </c>
      <c r="V469" s="79">
        <f t="shared" si="82"/>
        <v>0</v>
      </c>
      <c r="W469" s="80">
        <f t="shared" si="85"/>
        <v>0</v>
      </c>
      <c r="X469" s="111" t="str">
        <f t="shared" si="87"/>
        <v>NÃO</v>
      </c>
      <c r="Y469" s="106">
        <f t="shared" si="86"/>
        <v>0</v>
      </c>
      <c r="Z469" s="107" t="s">
        <v>42</v>
      </c>
      <c r="AA469" s="107" t="s">
        <v>3967</v>
      </c>
      <c r="AB469" s="107">
        <v>2922052</v>
      </c>
      <c r="AC469" s="107"/>
      <c r="AD469" s="107"/>
    </row>
    <row r="470" spans="1:30" s="32" customFormat="1" ht="19.5" customHeight="1" x14ac:dyDescent="0.25">
      <c r="A470" s="31" t="str">
        <f>Controles!$B$2</f>
        <v>RS</v>
      </c>
      <c r="B470" s="31">
        <f>Controles!$C$2</f>
        <v>10</v>
      </c>
      <c r="C470" s="31" t="s">
        <v>5391</v>
      </c>
      <c r="D470" s="35"/>
      <c r="E470" s="35"/>
      <c r="F470" s="35"/>
      <c r="G470" s="35"/>
      <c r="H470" s="66"/>
      <c r="I470" s="66"/>
      <c r="J470" s="94">
        <f t="shared" si="83"/>
        <v>0</v>
      </c>
      <c r="K470" s="66"/>
      <c r="L470" s="66"/>
      <c r="M470" s="66"/>
      <c r="N470" s="94">
        <f t="shared" si="77"/>
        <v>0</v>
      </c>
      <c r="O470" s="66"/>
      <c r="P470" s="66"/>
      <c r="Q470" s="79">
        <f t="shared" si="84"/>
        <v>0</v>
      </c>
      <c r="R470" s="80">
        <f t="shared" si="78"/>
        <v>0</v>
      </c>
      <c r="S470" s="79">
        <f t="shared" si="79"/>
        <v>0</v>
      </c>
      <c r="T470" s="79">
        <f t="shared" si="80"/>
        <v>0</v>
      </c>
      <c r="U470" s="79">
        <f t="shared" si="81"/>
        <v>0</v>
      </c>
      <c r="V470" s="79">
        <f t="shared" si="82"/>
        <v>0</v>
      </c>
      <c r="W470" s="80">
        <f t="shared" si="85"/>
        <v>0</v>
      </c>
      <c r="X470" s="111" t="str">
        <f t="shared" si="87"/>
        <v>NÃO</v>
      </c>
      <c r="Y470" s="106">
        <f t="shared" si="86"/>
        <v>0</v>
      </c>
      <c r="Z470" s="107" t="s">
        <v>42</v>
      </c>
      <c r="AA470" s="107" t="s">
        <v>1282</v>
      </c>
      <c r="AB470" s="107">
        <v>2922102</v>
      </c>
      <c r="AC470" s="107"/>
      <c r="AD470" s="107"/>
    </row>
    <row r="471" spans="1:30" s="32" customFormat="1" ht="19.5" customHeight="1" x14ac:dyDescent="0.25">
      <c r="A471" s="31" t="str">
        <f>Controles!$B$2</f>
        <v>RS</v>
      </c>
      <c r="B471" s="31">
        <f>Controles!$C$2</f>
        <v>10</v>
      </c>
      <c r="C471" s="31" t="s">
        <v>5391</v>
      </c>
      <c r="D471" s="35"/>
      <c r="E471" s="35"/>
      <c r="F471" s="35"/>
      <c r="G471" s="35"/>
      <c r="H471" s="66"/>
      <c r="I471" s="66"/>
      <c r="J471" s="94">
        <f t="shared" si="83"/>
        <v>0</v>
      </c>
      <c r="K471" s="66"/>
      <c r="L471" s="66"/>
      <c r="M471" s="66"/>
      <c r="N471" s="94">
        <f t="shared" si="77"/>
        <v>0</v>
      </c>
      <c r="O471" s="66"/>
      <c r="P471" s="66"/>
      <c r="Q471" s="79">
        <f t="shared" si="84"/>
        <v>0</v>
      </c>
      <c r="R471" s="80">
        <f t="shared" si="78"/>
        <v>0</v>
      </c>
      <c r="S471" s="79">
        <f t="shared" si="79"/>
        <v>0</v>
      </c>
      <c r="T471" s="79">
        <f t="shared" si="80"/>
        <v>0</v>
      </c>
      <c r="U471" s="79">
        <f t="shared" si="81"/>
        <v>0</v>
      </c>
      <c r="V471" s="79">
        <f t="shared" si="82"/>
        <v>0</v>
      </c>
      <c r="W471" s="80">
        <f t="shared" si="85"/>
        <v>0</v>
      </c>
      <c r="X471" s="111" t="str">
        <f t="shared" si="87"/>
        <v>NÃO</v>
      </c>
      <c r="Y471" s="106">
        <f t="shared" si="86"/>
        <v>0</v>
      </c>
      <c r="Z471" s="107" t="s">
        <v>42</v>
      </c>
      <c r="AA471" s="107" t="s">
        <v>3977</v>
      </c>
      <c r="AB471" s="107">
        <v>2922201</v>
      </c>
      <c r="AC471" s="107"/>
      <c r="AD471" s="107"/>
    </row>
    <row r="472" spans="1:30" s="32" customFormat="1" ht="19.5" customHeight="1" x14ac:dyDescent="0.25">
      <c r="A472" s="31" t="str">
        <f>Controles!$B$2</f>
        <v>RS</v>
      </c>
      <c r="B472" s="31">
        <f>Controles!$C$2</f>
        <v>10</v>
      </c>
      <c r="C472" s="31" t="s">
        <v>5391</v>
      </c>
      <c r="D472" s="35"/>
      <c r="E472" s="35"/>
      <c r="F472" s="35"/>
      <c r="G472" s="35"/>
      <c r="H472" s="66"/>
      <c r="I472" s="66"/>
      <c r="J472" s="94">
        <f t="shared" si="83"/>
        <v>0</v>
      </c>
      <c r="K472" s="66"/>
      <c r="L472" s="66"/>
      <c r="M472" s="66"/>
      <c r="N472" s="94">
        <f t="shared" si="77"/>
        <v>0</v>
      </c>
      <c r="O472" s="66"/>
      <c r="P472" s="66"/>
      <c r="Q472" s="79">
        <f t="shared" si="84"/>
        <v>0</v>
      </c>
      <c r="R472" s="80">
        <f t="shared" si="78"/>
        <v>0</v>
      </c>
      <c r="S472" s="79">
        <f t="shared" si="79"/>
        <v>0</v>
      </c>
      <c r="T472" s="79">
        <f t="shared" si="80"/>
        <v>0</v>
      </c>
      <c r="U472" s="79">
        <f t="shared" si="81"/>
        <v>0</v>
      </c>
      <c r="V472" s="79">
        <f t="shared" si="82"/>
        <v>0</v>
      </c>
      <c r="W472" s="80">
        <f t="shared" si="85"/>
        <v>0</v>
      </c>
      <c r="X472" s="111" t="str">
        <f t="shared" si="87"/>
        <v>NÃO</v>
      </c>
      <c r="Y472" s="106">
        <f t="shared" si="86"/>
        <v>0</v>
      </c>
      <c r="Z472" s="107" t="s">
        <v>42</v>
      </c>
      <c r="AA472" s="107" t="s">
        <v>3983</v>
      </c>
      <c r="AB472" s="107">
        <v>2922250</v>
      </c>
      <c r="AC472" s="107"/>
      <c r="AD472" s="107"/>
    </row>
    <row r="473" spans="1:30" s="32" customFormat="1" ht="19.5" customHeight="1" x14ac:dyDescent="0.25">
      <c r="A473" s="31" t="str">
        <f>Controles!$B$2</f>
        <v>RS</v>
      </c>
      <c r="B473" s="31">
        <f>Controles!$C$2</f>
        <v>10</v>
      </c>
      <c r="C473" s="31" t="s">
        <v>5391</v>
      </c>
      <c r="D473" s="35"/>
      <c r="E473" s="35"/>
      <c r="F473" s="35"/>
      <c r="G473" s="35"/>
      <c r="H473" s="66"/>
      <c r="I473" s="66"/>
      <c r="J473" s="94">
        <f t="shared" si="83"/>
        <v>0</v>
      </c>
      <c r="K473" s="66"/>
      <c r="L473" s="66"/>
      <c r="M473" s="66"/>
      <c r="N473" s="94">
        <f t="shared" si="77"/>
        <v>0</v>
      </c>
      <c r="O473" s="66"/>
      <c r="P473" s="66"/>
      <c r="Q473" s="79">
        <f t="shared" si="84"/>
        <v>0</v>
      </c>
      <c r="R473" s="80">
        <f t="shared" si="78"/>
        <v>0</v>
      </c>
      <c r="S473" s="79">
        <f t="shared" si="79"/>
        <v>0</v>
      </c>
      <c r="T473" s="79">
        <f t="shared" si="80"/>
        <v>0</v>
      </c>
      <c r="U473" s="79">
        <f t="shared" si="81"/>
        <v>0</v>
      </c>
      <c r="V473" s="79">
        <f t="shared" si="82"/>
        <v>0</v>
      </c>
      <c r="W473" s="80">
        <f t="shared" si="85"/>
        <v>0</v>
      </c>
      <c r="X473" s="111" t="str">
        <f t="shared" si="87"/>
        <v>NÃO</v>
      </c>
      <c r="Y473" s="106">
        <f t="shared" si="86"/>
        <v>0</v>
      </c>
      <c r="Z473" s="107" t="s">
        <v>42</v>
      </c>
      <c r="AA473" s="107" t="s">
        <v>3989</v>
      </c>
      <c r="AB473" s="107">
        <v>2922300</v>
      </c>
      <c r="AC473" s="107"/>
      <c r="AD473" s="107"/>
    </row>
    <row r="474" spans="1:30" s="32" customFormat="1" ht="19.5" customHeight="1" x14ac:dyDescent="0.25">
      <c r="A474" s="31" t="str">
        <f>Controles!$B$2</f>
        <v>RS</v>
      </c>
      <c r="B474" s="31">
        <f>Controles!$C$2</f>
        <v>10</v>
      </c>
      <c r="C474" s="31" t="s">
        <v>5391</v>
      </c>
      <c r="D474" s="35"/>
      <c r="E474" s="35"/>
      <c r="F474" s="35"/>
      <c r="G474" s="35"/>
      <c r="H474" s="66"/>
      <c r="I474" s="66"/>
      <c r="J474" s="94">
        <f t="shared" si="83"/>
        <v>0</v>
      </c>
      <c r="K474" s="66"/>
      <c r="L474" s="66"/>
      <c r="M474" s="66"/>
      <c r="N474" s="94">
        <f t="shared" si="77"/>
        <v>0</v>
      </c>
      <c r="O474" s="66"/>
      <c r="P474" s="66"/>
      <c r="Q474" s="79">
        <f t="shared" si="84"/>
        <v>0</v>
      </c>
      <c r="R474" s="80">
        <f t="shared" si="78"/>
        <v>0</v>
      </c>
      <c r="S474" s="79">
        <f t="shared" si="79"/>
        <v>0</v>
      </c>
      <c r="T474" s="79">
        <f t="shared" si="80"/>
        <v>0</v>
      </c>
      <c r="U474" s="79">
        <f t="shared" si="81"/>
        <v>0</v>
      </c>
      <c r="V474" s="79">
        <f t="shared" si="82"/>
        <v>0</v>
      </c>
      <c r="W474" s="80">
        <f t="shared" si="85"/>
        <v>0</v>
      </c>
      <c r="X474" s="111" t="str">
        <f t="shared" si="87"/>
        <v>NÃO</v>
      </c>
      <c r="Y474" s="106">
        <f t="shared" si="86"/>
        <v>0</v>
      </c>
      <c r="Z474" s="107" t="s">
        <v>42</v>
      </c>
      <c r="AA474" s="107" t="s">
        <v>3994</v>
      </c>
      <c r="AB474" s="107">
        <v>2922409</v>
      </c>
      <c r="AC474" s="107"/>
      <c r="AD474" s="107"/>
    </row>
    <row r="475" spans="1:30" s="32" customFormat="1" ht="19.5" customHeight="1" x14ac:dyDescent="0.25">
      <c r="A475" s="31" t="str">
        <f>Controles!$B$2</f>
        <v>RS</v>
      </c>
      <c r="B475" s="31">
        <f>Controles!$C$2</f>
        <v>10</v>
      </c>
      <c r="C475" s="31" t="s">
        <v>5391</v>
      </c>
      <c r="D475" s="35"/>
      <c r="E475" s="35"/>
      <c r="F475" s="35"/>
      <c r="G475" s="35"/>
      <c r="H475" s="66"/>
      <c r="I475" s="66"/>
      <c r="J475" s="94">
        <f t="shared" si="83"/>
        <v>0</v>
      </c>
      <c r="K475" s="66"/>
      <c r="L475" s="66"/>
      <c r="M475" s="66"/>
      <c r="N475" s="94">
        <f t="shared" si="77"/>
        <v>0</v>
      </c>
      <c r="O475" s="66"/>
      <c r="P475" s="66"/>
      <c r="Q475" s="79">
        <f t="shared" si="84"/>
        <v>0</v>
      </c>
      <c r="R475" s="80">
        <f t="shared" si="78"/>
        <v>0</v>
      </c>
      <c r="S475" s="79">
        <f t="shared" si="79"/>
        <v>0</v>
      </c>
      <c r="T475" s="79">
        <f t="shared" si="80"/>
        <v>0</v>
      </c>
      <c r="U475" s="79">
        <f t="shared" si="81"/>
        <v>0</v>
      </c>
      <c r="V475" s="79">
        <f t="shared" si="82"/>
        <v>0</v>
      </c>
      <c r="W475" s="80">
        <f t="shared" si="85"/>
        <v>0</v>
      </c>
      <c r="X475" s="111" t="str">
        <f t="shared" si="87"/>
        <v>NÃO</v>
      </c>
      <c r="Y475" s="106">
        <f t="shared" si="86"/>
        <v>0</v>
      </c>
      <c r="Z475" s="107" t="s">
        <v>42</v>
      </c>
      <c r="AA475" s="107" t="s">
        <v>1902</v>
      </c>
      <c r="AB475" s="107">
        <v>2922508</v>
      </c>
      <c r="AC475" s="107"/>
      <c r="AD475" s="107"/>
    </row>
    <row r="476" spans="1:30" s="32" customFormat="1" ht="19.5" customHeight="1" x14ac:dyDescent="0.25">
      <c r="A476" s="31" t="str">
        <f>Controles!$B$2</f>
        <v>RS</v>
      </c>
      <c r="B476" s="31">
        <f>Controles!$C$2</f>
        <v>10</v>
      </c>
      <c r="C476" s="31" t="s">
        <v>5391</v>
      </c>
      <c r="D476" s="35"/>
      <c r="E476" s="35"/>
      <c r="F476" s="35"/>
      <c r="G476" s="35"/>
      <c r="H476" s="66"/>
      <c r="I476" s="66"/>
      <c r="J476" s="94">
        <f t="shared" si="83"/>
        <v>0</v>
      </c>
      <c r="K476" s="66"/>
      <c r="L476" s="66"/>
      <c r="M476" s="66"/>
      <c r="N476" s="94">
        <f t="shared" si="77"/>
        <v>0</v>
      </c>
      <c r="O476" s="66"/>
      <c r="P476" s="66"/>
      <c r="Q476" s="79">
        <f t="shared" si="84"/>
        <v>0</v>
      </c>
      <c r="R476" s="80">
        <f t="shared" si="78"/>
        <v>0</v>
      </c>
      <c r="S476" s="79">
        <f t="shared" si="79"/>
        <v>0</v>
      </c>
      <c r="T476" s="79">
        <f t="shared" si="80"/>
        <v>0</v>
      </c>
      <c r="U476" s="79">
        <f t="shared" si="81"/>
        <v>0</v>
      </c>
      <c r="V476" s="79">
        <f t="shared" si="82"/>
        <v>0</v>
      </c>
      <c r="W476" s="80">
        <f t="shared" si="85"/>
        <v>0</v>
      </c>
      <c r="X476" s="111" t="str">
        <f t="shared" si="87"/>
        <v>NÃO</v>
      </c>
      <c r="Y476" s="106">
        <f t="shared" si="86"/>
        <v>0</v>
      </c>
      <c r="Z476" s="107" t="s">
        <v>42</v>
      </c>
      <c r="AA476" s="107" t="s">
        <v>4005</v>
      </c>
      <c r="AB476" s="107">
        <v>2922607</v>
      </c>
      <c r="AC476" s="107"/>
      <c r="AD476" s="107"/>
    </row>
    <row r="477" spans="1:30" s="32" customFormat="1" ht="19.5" customHeight="1" x14ac:dyDescent="0.25">
      <c r="A477" s="31" t="str">
        <f>Controles!$B$2</f>
        <v>RS</v>
      </c>
      <c r="B477" s="31">
        <f>Controles!$C$2</f>
        <v>10</v>
      </c>
      <c r="C477" s="31" t="s">
        <v>5391</v>
      </c>
      <c r="D477" s="35"/>
      <c r="E477" s="35"/>
      <c r="F477" s="35"/>
      <c r="G477" s="35"/>
      <c r="H477" s="66"/>
      <c r="I477" s="66"/>
      <c r="J477" s="94">
        <f t="shared" si="83"/>
        <v>0</v>
      </c>
      <c r="K477" s="66"/>
      <c r="L477" s="66"/>
      <c r="M477" s="66"/>
      <c r="N477" s="94">
        <f t="shared" si="77"/>
        <v>0</v>
      </c>
      <c r="O477" s="66"/>
      <c r="P477" s="66"/>
      <c r="Q477" s="79">
        <f t="shared" si="84"/>
        <v>0</v>
      </c>
      <c r="R477" s="80">
        <f t="shared" si="78"/>
        <v>0</v>
      </c>
      <c r="S477" s="79">
        <f t="shared" si="79"/>
        <v>0</v>
      </c>
      <c r="T477" s="79">
        <f t="shared" si="80"/>
        <v>0</v>
      </c>
      <c r="U477" s="79">
        <f t="shared" si="81"/>
        <v>0</v>
      </c>
      <c r="V477" s="79">
        <f t="shared" si="82"/>
        <v>0</v>
      </c>
      <c r="W477" s="80">
        <f t="shared" si="85"/>
        <v>0</v>
      </c>
      <c r="X477" s="111" t="str">
        <f t="shared" si="87"/>
        <v>NÃO</v>
      </c>
      <c r="Y477" s="106">
        <f t="shared" si="86"/>
        <v>0</v>
      </c>
      <c r="Z477" s="107" t="s">
        <v>42</v>
      </c>
      <c r="AA477" s="107" t="s">
        <v>4011</v>
      </c>
      <c r="AB477" s="107">
        <v>2922656</v>
      </c>
      <c r="AC477" s="107"/>
      <c r="AD477" s="107"/>
    </row>
    <row r="478" spans="1:30" s="32" customFormat="1" ht="19.5" customHeight="1" x14ac:dyDescent="0.25">
      <c r="A478" s="31" t="str">
        <f>Controles!$B$2</f>
        <v>RS</v>
      </c>
      <c r="B478" s="31">
        <f>Controles!$C$2</f>
        <v>10</v>
      </c>
      <c r="C478" s="31" t="s">
        <v>5391</v>
      </c>
      <c r="D478" s="35"/>
      <c r="E478" s="35"/>
      <c r="F478" s="35"/>
      <c r="G478" s="35"/>
      <c r="H478" s="66"/>
      <c r="I478" s="66"/>
      <c r="J478" s="94">
        <f t="shared" si="83"/>
        <v>0</v>
      </c>
      <c r="K478" s="66"/>
      <c r="L478" s="66"/>
      <c r="M478" s="66"/>
      <c r="N478" s="94">
        <f t="shared" si="77"/>
        <v>0</v>
      </c>
      <c r="O478" s="66"/>
      <c r="P478" s="66"/>
      <c r="Q478" s="79">
        <f t="shared" si="84"/>
        <v>0</v>
      </c>
      <c r="R478" s="80">
        <f t="shared" si="78"/>
        <v>0</v>
      </c>
      <c r="S478" s="79">
        <f t="shared" si="79"/>
        <v>0</v>
      </c>
      <c r="T478" s="79">
        <f t="shared" si="80"/>
        <v>0</v>
      </c>
      <c r="U478" s="79">
        <f t="shared" si="81"/>
        <v>0</v>
      </c>
      <c r="V478" s="79">
        <f t="shared" si="82"/>
        <v>0</v>
      </c>
      <c r="W478" s="80">
        <f t="shared" si="85"/>
        <v>0</v>
      </c>
      <c r="X478" s="111" t="str">
        <f t="shared" si="87"/>
        <v>NÃO</v>
      </c>
      <c r="Y478" s="106">
        <f t="shared" si="86"/>
        <v>0</v>
      </c>
      <c r="Z478" s="107" t="s">
        <v>42</v>
      </c>
      <c r="AA478" s="107" t="s">
        <v>4017</v>
      </c>
      <c r="AB478" s="107">
        <v>2922706</v>
      </c>
      <c r="AC478" s="107"/>
      <c r="AD478" s="107"/>
    </row>
    <row r="479" spans="1:30" s="32" customFormat="1" ht="19.5" customHeight="1" x14ac:dyDescent="0.25">
      <c r="A479" s="31" t="str">
        <f>Controles!$B$2</f>
        <v>RS</v>
      </c>
      <c r="B479" s="31">
        <f>Controles!$C$2</f>
        <v>10</v>
      </c>
      <c r="C479" s="31" t="s">
        <v>5391</v>
      </c>
      <c r="D479" s="35"/>
      <c r="E479" s="35"/>
      <c r="F479" s="35"/>
      <c r="G479" s="35"/>
      <c r="H479" s="66"/>
      <c r="I479" s="66"/>
      <c r="J479" s="94">
        <f t="shared" si="83"/>
        <v>0</v>
      </c>
      <c r="K479" s="66"/>
      <c r="L479" s="66"/>
      <c r="M479" s="66"/>
      <c r="N479" s="94">
        <f t="shared" si="77"/>
        <v>0</v>
      </c>
      <c r="O479" s="66"/>
      <c r="P479" s="66"/>
      <c r="Q479" s="79">
        <f t="shared" si="84"/>
        <v>0</v>
      </c>
      <c r="R479" s="80">
        <f t="shared" si="78"/>
        <v>0</v>
      </c>
      <c r="S479" s="79">
        <f t="shared" si="79"/>
        <v>0</v>
      </c>
      <c r="T479" s="79">
        <f t="shared" si="80"/>
        <v>0</v>
      </c>
      <c r="U479" s="79">
        <f t="shared" si="81"/>
        <v>0</v>
      </c>
      <c r="V479" s="79">
        <f t="shared" si="82"/>
        <v>0</v>
      </c>
      <c r="W479" s="80">
        <f t="shared" si="85"/>
        <v>0</v>
      </c>
      <c r="X479" s="111" t="str">
        <f t="shared" si="87"/>
        <v>NÃO</v>
      </c>
      <c r="Y479" s="106">
        <f t="shared" si="86"/>
        <v>0</v>
      </c>
      <c r="Z479" s="107" t="s">
        <v>42</v>
      </c>
      <c r="AA479" s="107" t="s">
        <v>3786</v>
      </c>
      <c r="AB479" s="107">
        <v>2922730</v>
      </c>
      <c r="AC479" s="107"/>
      <c r="AD479" s="107"/>
    </row>
    <row r="480" spans="1:30" s="32" customFormat="1" ht="19.5" customHeight="1" x14ac:dyDescent="0.25">
      <c r="A480" s="31" t="str">
        <f>Controles!$B$2</f>
        <v>RS</v>
      </c>
      <c r="B480" s="31">
        <f>Controles!$C$2</f>
        <v>10</v>
      </c>
      <c r="C480" s="31" t="s">
        <v>5391</v>
      </c>
      <c r="D480" s="35"/>
      <c r="E480" s="35"/>
      <c r="F480" s="35"/>
      <c r="G480" s="35"/>
      <c r="H480" s="66"/>
      <c r="I480" s="66"/>
      <c r="J480" s="94">
        <f t="shared" si="83"/>
        <v>0</v>
      </c>
      <c r="K480" s="66"/>
      <c r="L480" s="66"/>
      <c r="M480" s="66"/>
      <c r="N480" s="94">
        <f t="shared" si="77"/>
        <v>0</v>
      </c>
      <c r="O480" s="66"/>
      <c r="P480" s="66"/>
      <c r="Q480" s="79">
        <f t="shared" si="84"/>
        <v>0</v>
      </c>
      <c r="R480" s="80">
        <f t="shared" si="78"/>
        <v>0</v>
      </c>
      <c r="S480" s="79">
        <f t="shared" si="79"/>
        <v>0</v>
      </c>
      <c r="T480" s="79">
        <f t="shared" si="80"/>
        <v>0</v>
      </c>
      <c r="U480" s="79">
        <f t="shared" si="81"/>
        <v>0</v>
      </c>
      <c r="V480" s="79">
        <f t="shared" si="82"/>
        <v>0</v>
      </c>
      <c r="W480" s="80">
        <f t="shared" si="85"/>
        <v>0</v>
      </c>
      <c r="X480" s="111" t="str">
        <f t="shared" si="87"/>
        <v>NÃO</v>
      </c>
      <c r="Y480" s="106">
        <f t="shared" si="86"/>
        <v>0</v>
      </c>
      <c r="Z480" s="107" t="s">
        <v>42</v>
      </c>
      <c r="AA480" s="107" t="s">
        <v>4028</v>
      </c>
      <c r="AB480" s="107">
        <v>2922755</v>
      </c>
      <c r="AC480" s="107"/>
      <c r="AD480" s="107"/>
    </row>
    <row r="481" spans="1:30" s="32" customFormat="1" ht="19.5" customHeight="1" x14ac:dyDescent="0.25">
      <c r="A481" s="31" t="str">
        <f>Controles!$B$2</f>
        <v>RS</v>
      </c>
      <c r="B481" s="31">
        <f>Controles!$C$2</f>
        <v>10</v>
      </c>
      <c r="C481" s="31" t="s">
        <v>5391</v>
      </c>
      <c r="D481" s="35"/>
      <c r="E481" s="35"/>
      <c r="F481" s="35"/>
      <c r="G481" s="35"/>
      <c r="H481" s="66"/>
      <c r="I481" s="66"/>
      <c r="J481" s="94">
        <f t="shared" si="83"/>
        <v>0</v>
      </c>
      <c r="K481" s="66"/>
      <c r="L481" s="66"/>
      <c r="M481" s="66"/>
      <c r="N481" s="94">
        <f t="shared" si="77"/>
        <v>0</v>
      </c>
      <c r="O481" s="66"/>
      <c r="P481" s="66"/>
      <c r="Q481" s="79">
        <f t="shared" si="84"/>
        <v>0</v>
      </c>
      <c r="R481" s="80">
        <f t="shared" si="78"/>
        <v>0</v>
      </c>
      <c r="S481" s="79">
        <f t="shared" si="79"/>
        <v>0</v>
      </c>
      <c r="T481" s="79">
        <f t="shared" si="80"/>
        <v>0</v>
      </c>
      <c r="U481" s="79">
        <f t="shared" si="81"/>
        <v>0</v>
      </c>
      <c r="V481" s="79">
        <f t="shared" si="82"/>
        <v>0</v>
      </c>
      <c r="W481" s="80">
        <f t="shared" si="85"/>
        <v>0</v>
      </c>
      <c r="X481" s="111" t="str">
        <f t="shared" si="87"/>
        <v>NÃO</v>
      </c>
      <c r="Y481" s="106">
        <f t="shared" si="86"/>
        <v>0</v>
      </c>
      <c r="Z481" s="107" t="s">
        <v>42</v>
      </c>
      <c r="AA481" s="107" t="s">
        <v>4034</v>
      </c>
      <c r="AB481" s="107">
        <v>2922805</v>
      </c>
      <c r="AC481" s="107"/>
      <c r="AD481" s="107"/>
    </row>
    <row r="482" spans="1:30" s="32" customFormat="1" ht="19.5" customHeight="1" x14ac:dyDescent="0.25">
      <c r="A482" s="31" t="str">
        <f>Controles!$B$2</f>
        <v>RS</v>
      </c>
      <c r="B482" s="31">
        <f>Controles!$C$2</f>
        <v>10</v>
      </c>
      <c r="C482" s="31" t="s">
        <v>5391</v>
      </c>
      <c r="D482" s="35"/>
      <c r="E482" s="35"/>
      <c r="F482" s="35"/>
      <c r="G482" s="35"/>
      <c r="H482" s="66"/>
      <c r="I482" s="66"/>
      <c r="J482" s="94">
        <f t="shared" si="83"/>
        <v>0</v>
      </c>
      <c r="K482" s="66"/>
      <c r="L482" s="66"/>
      <c r="M482" s="66"/>
      <c r="N482" s="94">
        <f t="shared" si="77"/>
        <v>0</v>
      </c>
      <c r="O482" s="66"/>
      <c r="P482" s="66"/>
      <c r="Q482" s="79">
        <f t="shared" si="84"/>
        <v>0</v>
      </c>
      <c r="R482" s="80">
        <f t="shared" si="78"/>
        <v>0</v>
      </c>
      <c r="S482" s="79">
        <f t="shared" si="79"/>
        <v>0</v>
      </c>
      <c r="T482" s="79">
        <f t="shared" si="80"/>
        <v>0</v>
      </c>
      <c r="U482" s="79">
        <f t="shared" si="81"/>
        <v>0</v>
      </c>
      <c r="V482" s="79">
        <f t="shared" si="82"/>
        <v>0</v>
      </c>
      <c r="W482" s="80">
        <f t="shared" si="85"/>
        <v>0</v>
      </c>
      <c r="X482" s="111" t="str">
        <f t="shared" si="87"/>
        <v>NÃO</v>
      </c>
      <c r="Y482" s="106">
        <f t="shared" si="86"/>
        <v>0</v>
      </c>
      <c r="Z482" s="107" t="s">
        <v>42</v>
      </c>
      <c r="AA482" s="107" t="s">
        <v>4039</v>
      </c>
      <c r="AB482" s="107">
        <v>2922854</v>
      </c>
      <c r="AC482" s="107"/>
      <c r="AD482" s="107"/>
    </row>
    <row r="483" spans="1:30" s="32" customFormat="1" ht="19.5" customHeight="1" x14ac:dyDescent="0.25">
      <c r="A483" s="31" t="str">
        <f>Controles!$B$2</f>
        <v>RS</v>
      </c>
      <c r="B483" s="31">
        <f>Controles!$C$2</f>
        <v>10</v>
      </c>
      <c r="C483" s="31" t="s">
        <v>5391</v>
      </c>
      <c r="D483" s="35"/>
      <c r="E483" s="35"/>
      <c r="F483" s="35"/>
      <c r="G483" s="35"/>
      <c r="H483" s="66"/>
      <c r="I483" s="66"/>
      <c r="J483" s="94">
        <f t="shared" si="83"/>
        <v>0</v>
      </c>
      <c r="K483" s="66"/>
      <c r="L483" s="66"/>
      <c r="M483" s="66"/>
      <c r="N483" s="94">
        <f t="shared" si="77"/>
        <v>0</v>
      </c>
      <c r="O483" s="66"/>
      <c r="P483" s="66"/>
      <c r="Q483" s="79">
        <f t="shared" si="84"/>
        <v>0</v>
      </c>
      <c r="R483" s="80">
        <f t="shared" si="78"/>
        <v>0</v>
      </c>
      <c r="S483" s="79">
        <f t="shared" si="79"/>
        <v>0</v>
      </c>
      <c r="T483" s="79">
        <f t="shared" si="80"/>
        <v>0</v>
      </c>
      <c r="U483" s="79">
        <f t="shared" si="81"/>
        <v>0</v>
      </c>
      <c r="V483" s="79">
        <f t="shared" si="82"/>
        <v>0</v>
      </c>
      <c r="W483" s="80">
        <f t="shared" si="85"/>
        <v>0</v>
      </c>
      <c r="X483" s="111" t="str">
        <f t="shared" si="87"/>
        <v>NÃO</v>
      </c>
      <c r="Y483" s="106">
        <f t="shared" si="86"/>
        <v>0</v>
      </c>
      <c r="Z483" s="107" t="s">
        <v>42</v>
      </c>
      <c r="AA483" s="107" t="s">
        <v>4045</v>
      </c>
      <c r="AB483" s="107">
        <v>2922904</v>
      </c>
      <c r="AC483" s="107"/>
      <c r="AD483" s="107"/>
    </row>
    <row r="484" spans="1:30" s="32" customFormat="1" ht="19.5" customHeight="1" x14ac:dyDescent="0.25">
      <c r="A484" s="31" t="str">
        <f>Controles!$B$2</f>
        <v>RS</v>
      </c>
      <c r="B484" s="31">
        <f>Controles!$C$2</f>
        <v>10</v>
      </c>
      <c r="C484" s="31" t="s">
        <v>5391</v>
      </c>
      <c r="D484" s="35"/>
      <c r="E484" s="35"/>
      <c r="F484" s="35"/>
      <c r="G484" s="35"/>
      <c r="H484" s="66"/>
      <c r="I484" s="66"/>
      <c r="J484" s="94">
        <f t="shared" si="83"/>
        <v>0</v>
      </c>
      <c r="K484" s="66"/>
      <c r="L484" s="66"/>
      <c r="M484" s="66"/>
      <c r="N484" s="94">
        <f t="shared" si="77"/>
        <v>0</v>
      </c>
      <c r="O484" s="66"/>
      <c r="P484" s="66"/>
      <c r="Q484" s="79">
        <f t="shared" si="84"/>
        <v>0</v>
      </c>
      <c r="R484" s="80">
        <f t="shared" si="78"/>
        <v>0</v>
      </c>
      <c r="S484" s="79">
        <f t="shared" si="79"/>
        <v>0</v>
      </c>
      <c r="T484" s="79">
        <f t="shared" si="80"/>
        <v>0</v>
      </c>
      <c r="U484" s="79">
        <f t="shared" si="81"/>
        <v>0</v>
      </c>
      <c r="V484" s="79">
        <f t="shared" si="82"/>
        <v>0</v>
      </c>
      <c r="W484" s="80">
        <f t="shared" si="85"/>
        <v>0</v>
      </c>
      <c r="X484" s="111" t="str">
        <f t="shared" si="87"/>
        <v>NÃO</v>
      </c>
      <c r="Y484" s="106">
        <f t="shared" si="86"/>
        <v>0</v>
      </c>
      <c r="Z484" s="107" t="s">
        <v>42</v>
      </c>
      <c r="AA484" s="107" t="s">
        <v>4051</v>
      </c>
      <c r="AB484" s="107">
        <v>2923001</v>
      </c>
      <c r="AC484" s="107"/>
      <c r="AD484" s="107"/>
    </row>
    <row r="485" spans="1:30" s="32" customFormat="1" ht="19.5" customHeight="1" x14ac:dyDescent="0.25">
      <c r="A485" s="31" t="str">
        <f>Controles!$B$2</f>
        <v>RS</v>
      </c>
      <c r="B485" s="31">
        <f>Controles!$C$2</f>
        <v>10</v>
      </c>
      <c r="C485" s="31" t="s">
        <v>5391</v>
      </c>
      <c r="D485" s="35"/>
      <c r="E485" s="35"/>
      <c r="F485" s="35"/>
      <c r="G485" s="35"/>
      <c r="H485" s="66"/>
      <c r="I485" s="66"/>
      <c r="J485" s="94">
        <f t="shared" si="83"/>
        <v>0</v>
      </c>
      <c r="K485" s="66"/>
      <c r="L485" s="66"/>
      <c r="M485" s="66"/>
      <c r="N485" s="94">
        <f t="shared" si="77"/>
        <v>0</v>
      </c>
      <c r="O485" s="66"/>
      <c r="P485" s="66"/>
      <c r="Q485" s="79">
        <f t="shared" si="84"/>
        <v>0</v>
      </c>
      <c r="R485" s="80">
        <f t="shared" si="78"/>
        <v>0</v>
      </c>
      <c r="S485" s="79">
        <f t="shared" si="79"/>
        <v>0</v>
      </c>
      <c r="T485" s="79">
        <f t="shared" si="80"/>
        <v>0</v>
      </c>
      <c r="U485" s="79">
        <f t="shared" si="81"/>
        <v>0</v>
      </c>
      <c r="V485" s="79">
        <f t="shared" si="82"/>
        <v>0</v>
      </c>
      <c r="W485" s="80">
        <f t="shared" si="85"/>
        <v>0</v>
      </c>
      <c r="X485" s="111" t="str">
        <f t="shared" si="87"/>
        <v>NÃO</v>
      </c>
      <c r="Y485" s="106">
        <f t="shared" si="86"/>
        <v>0</v>
      </c>
      <c r="Z485" s="107" t="s">
        <v>42</v>
      </c>
      <c r="AA485" s="107" t="s">
        <v>3245</v>
      </c>
      <c r="AB485" s="107">
        <v>2923035</v>
      </c>
      <c r="AC485" s="107"/>
      <c r="AD485" s="107"/>
    </row>
    <row r="486" spans="1:30" s="32" customFormat="1" ht="19.5" customHeight="1" x14ac:dyDescent="0.25">
      <c r="A486" s="31" t="str">
        <f>Controles!$B$2</f>
        <v>RS</v>
      </c>
      <c r="B486" s="31">
        <f>Controles!$C$2</f>
        <v>10</v>
      </c>
      <c r="C486" s="31" t="s">
        <v>5391</v>
      </c>
      <c r="D486" s="35"/>
      <c r="E486" s="35"/>
      <c r="F486" s="35"/>
      <c r="G486" s="35"/>
      <c r="H486" s="66"/>
      <c r="I486" s="66"/>
      <c r="J486" s="94">
        <f t="shared" si="83"/>
        <v>0</v>
      </c>
      <c r="K486" s="66"/>
      <c r="L486" s="66"/>
      <c r="M486" s="66"/>
      <c r="N486" s="94">
        <f t="shared" si="77"/>
        <v>0</v>
      </c>
      <c r="O486" s="66"/>
      <c r="P486" s="66"/>
      <c r="Q486" s="79">
        <f t="shared" si="84"/>
        <v>0</v>
      </c>
      <c r="R486" s="80">
        <f t="shared" si="78"/>
        <v>0</v>
      </c>
      <c r="S486" s="79">
        <f t="shared" si="79"/>
        <v>0</v>
      </c>
      <c r="T486" s="79">
        <f t="shared" si="80"/>
        <v>0</v>
      </c>
      <c r="U486" s="79">
        <f t="shared" si="81"/>
        <v>0</v>
      </c>
      <c r="V486" s="79">
        <f t="shared" si="82"/>
        <v>0</v>
      </c>
      <c r="W486" s="80">
        <f t="shared" si="85"/>
        <v>0</v>
      </c>
      <c r="X486" s="111" t="str">
        <f t="shared" si="87"/>
        <v>NÃO</v>
      </c>
      <c r="Y486" s="106">
        <f t="shared" si="86"/>
        <v>0</v>
      </c>
      <c r="Z486" s="107" t="s">
        <v>42</v>
      </c>
      <c r="AA486" s="107" t="s">
        <v>4062</v>
      </c>
      <c r="AB486" s="107">
        <v>2923050</v>
      </c>
      <c r="AC486" s="107"/>
      <c r="AD486" s="107"/>
    </row>
    <row r="487" spans="1:30" s="32" customFormat="1" ht="19.5" customHeight="1" x14ac:dyDescent="0.25">
      <c r="A487" s="31" t="str">
        <f>Controles!$B$2</f>
        <v>RS</v>
      </c>
      <c r="B487" s="31">
        <f>Controles!$C$2</f>
        <v>10</v>
      </c>
      <c r="C487" s="31" t="s">
        <v>5391</v>
      </c>
      <c r="D487" s="35"/>
      <c r="E487" s="35"/>
      <c r="F487" s="35"/>
      <c r="G487" s="35"/>
      <c r="H487" s="66"/>
      <c r="I487" s="66"/>
      <c r="J487" s="94">
        <f t="shared" si="83"/>
        <v>0</v>
      </c>
      <c r="K487" s="66"/>
      <c r="L487" s="66"/>
      <c r="M487" s="66"/>
      <c r="N487" s="94">
        <f t="shared" si="77"/>
        <v>0</v>
      </c>
      <c r="O487" s="66"/>
      <c r="P487" s="66"/>
      <c r="Q487" s="79">
        <f t="shared" si="84"/>
        <v>0</v>
      </c>
      <c r="R487" s="80">
        <f t="shared" si="78"/>
        <v>0</v>
      </c>
      <c r="S487" s="79">
        <f t="shared" si="79"/>
        <v>0</v>
      </c>
      <c r="T487" s="79">
        <f t="shared" si="80"/>
        <v>0</v>
      </c>
      <c r="U487" s="79">
        <f t="shared" si="81"/>
        <v>0</v>
      </c>
      <c r="V487" s="79">
        <f t="shared" si="82"/>
        <v>0</v>
      </c>
      <c r="W487" s="80">
        <f t="shared" si="85"/>
        <v>0</v>
      </c>
      <c r="X487" s="111" t="str">
        <f t="shared" si="87"/>
        <v>NÃO</v>
      </c>
      <c r="Y487" s="106">
        <f t="shared" si="86"/>
        <v>0</v>
      </c>
      <c r="Z487" s="107" t="s">
        <v>42</v>
      </c>
      <c r="AA487" s="107" t="s">
        <v>4068</v>
      </c>
      <c r="AB487" s="107">
        <v>2923100</v>
      </c>
      <c r="AC487" s="107"/>
      <c r="AD487" s="107"/>
    </row>
    <row r="488" spans="1:30" s="32" customFormat="1" ht="19.5" customHeight="1" x14ac:dyDescent="0.25">
      <c r="A488" s="31" t="str">
        <f>Controles!$B$2</f>
        <v>RS</v>
      </c>
      <c r="B488" s="31">
        <f>Controles!$C$2</f>
        <v>10</v>
      </c>
      <c r="C488" s="31" t="s">
        <v>5391</v>
      </c>
      <c r="D488" s="35"/>
      <c r="E488" s="35"/>
      <c r="F488" s="35"/>
      <c r="G488" s="35"/>
      <c r="H488" s="66"/>
      <c r="I488" s="66"/>
      <c r="J488" s="94">
        <f t="shared" si="83"/>
        <v>0</v>
      </c>
      <c r="K488" s="66"/>
      <c r="L488" s="66"/>
      <c r="M488" s="66"/>
      <c r="N488" s="94">
        <f t="shared" si="77"/>
        <v>0</v>
      </c>
      <c r="O488" s="66"/>
      <c r="P488" s="66"/>
      <c r="Q488" s="79">
        <f t="shared" si="84"/>
        <v>0</v>
      </c>
      <c r="R488" s="80">
        <f t="shared" si="78"/>
        <v>0</v>
      </c>
      <c r="S488" s="79">
        <f t="shared" si="79"/>
        <v>0</v>
      </c>
      <c r="T488" s="79">
        <f t="shared" si="80"/>
        <v>0</v>
      </c>
      <c r="U488" s="79">
        <f t="shared" si="81"/>
        <v>0</v>
      </c>
      <c r="V488" s="79">
        <f t="shared" si="82"/>
        <v>0</v>
      </c>
      <c r="W488" s="80">
        <f t="shared" si="85"/>
        <v>0</v>
      </c>
      <c r="X488" s="111" t="str">
        <f t="shared" si="87"/>
        <v>NÃO</v>
      </c>
      <c r="Y488" s="106">
        <f t="shared" si="86"/>
        <v>0</v>
      </c>
      <c r="Z488" s="107" t="s">
        <v>42</v>
      </c>
      <c r="AA488" s="107" t="s">
        <v>4074</v>
      </c>
      <c r="AB488" s="107">
        <v>2923209</v>
      </c>
      <c r="AC488" s="107"/>
      <c r="AD488" s="107"/>
    </row>
    <row r="489" spans="1:30" s="32" customFormat="1" ht="19.5" customHeight="1" x14ac:dyDescent="0.25">
      <c r="A489" s="31" t="str">
        <f>Controles!$B$2</f>
        <v>RS</v>
      </c>
      <c r="B489" s="31">
        <f>Controles!$C$2</f>
        <v>10</v>
      </c>
      <c r="C489" s="31" t="s">
        <v>5391</v>
      </c>
      <c r="D489" s="35"/>
      <c r="E489" s="35"/>
      <c r="F489" s="35"/>
      <c r="G489" s="35"/>
      <c r="H489" s="66"/>
      <c r="I489" s="66"/>
      <c r="J489" s="94">
        <f t="shared" si="83"/>
        <v>0</v>
      </c>
      <c r="K489" s="66"/>
      <c r="L489" s="66"/>
      <c r="M489" s="66"/>
      <c r="N489" s="94">
        <f t="shared" si="77"/>
        <v>0</v>
      </c>
      <c r="O489" s="66"/>
      <c r="P489" s="66"/>
      <c r="Q489" s="79">
        <f t="shared" si="84"/>
        <v>0</v>
      </c>
      <c r="R489" s="80">
        <f t="shared" si="78"/>
        <v>0</v>
      </c>
      <c r="S489" s="79">
        <f t="shared" si="79"/>
        <v>0</v>
      </c>
      <c r="T489" s="79">
        <f t="shared" si="80"/>
        <v>0</v>
      </c>
      <c r="U489" s="79">
        <f t="shared" si="81"/>
        <v>0</v>
      </c>
      <c r="V489" s="79">
        <f t="shared" si="82"/>
        <v>0</v>
      </c>
      <c r="W489" s="80">
        <f t="shared" si="85"/>
        <v>0</v>
      </c>
      <c r="X489" s="111" t="str">
        <f t="shared" si="87"/>
        <v>NÃO</v>
      </c>
      <c r="Y489" s="106">
        <f t="shared" si="86"/>
        <v>0</v>
      </c>
      <c r="Z489" s="107" t="s">
        <v>42</v>
      </c>
      <c r="AA489" s="107" t="s">
        <v>4079</v>
      </c>
      <c r="AB489" s="107">
        <v>2923308</v>
      </c>
      <c r="AC489" s="107"/>
      <c r="AD489" s="107"/>
    </row>
    <row r="490" spans="1:30" s="32" customFormat="1" ht="19.5" customHeight="1" x14ac:dyDescent="0.25">
      <c r="A490" s="31" t="str">
        <f>Controles!$B$2</f>
        <v>RS</v>
      </c>
      <c r="B490" s="31">
        <f>Controles!$C$2</f>
        <v>10</v>
      </c>
      <c r="C490" s="31" t="s">
        <v>5391</v>
      </c>
      <c r="D490" s="35"/>
      <c r="E490" s="35"/>
      <c r="F490" s="35"/>
      <c r="G490" s="35"/>
      <c r="H490" s="66"/>
      <c r="I490" s="66"/>
      <c r="J490" s="94">
        <f t="shared" si="83"/>
        <v>0</v>
      </c>
      <c r="K490" s="66"/>
      <c r="L490" s="66"/>
      <c r="M490" s="66"/>
      <c r="N490" s="94">
        <f t="shared" si="77"/>
        <v>0</v>
      </c>
      <c r="O490" s="66"/>
      <c r="P490" s="66"/>
      <c r="Q490" s="79">
        <f t="shared" si="84"/>
        <v>0</v>
      </c>
      <c r="R490" s="80">
        <f t="shared" si="78"/>
        <v>0</v>
      </c>
      <c r="S490" s="79">
        <f t="shared" si="79"/>
        <v>0</v>
      </c>
      <c r="T490" s="79">
        <f t="shared" si="80"/>
        <v>0</v>
      </c>
      <c r="U490" s="79">
        <f t="shared" si="81"/>
        <v>0</v>
      </c>
      <c r="V490" s="79">
        <f t="shared" si="82"/>
        <v>0</v>
      </c>
      <c r="W490" s="80">
        <f t="shared" si="85"/>
        <v>0</v>
      </c>
      <c r="X490" s="111" t="str">
        <f t="shared" si="87"/>
        <v>NÃO</v>
      </c>
      <c r="Y490" s="106">
        <f t="shared" si="86"/>
        <v>0</v>
      </c>
      <c r="Z490" s="107" t="s">
        <v>42</v>
      </c>
      <c r="AA490" s="107" t="s">
        <v>4085</v>
      </c>
      <c r="AB490" s="107">
        <v>2923357</v>
      </c>
      <c r="AC490" s="107"/>
      <c r="AD490" s="107"/>
    </row>
    <row r="491" spans="1:30" s="32" customFormat="1" ht="19.5" customHeight="1" x14ac:dyDescent="0.25">
      <c r="A491" s="31" t="str">
        <f>Controles!$B$2</f>
        <v>RS</v>
      </c>
      <c r="B491" s="31">
        <f>Controles!$C$2</f>
        <v>10</v>
      </c>
      <c r="C491" s="31" t="s">
        <v>5391</v>
      </c>
      <c r="D491" s="35"/>
      <c r="E491" s="35"/>
      <c r="F491" s="35"/>
      <c r="G491" s="35"/>
      <c r="H491" s="66"/>
      <c r="I491" s="66"/>
      <c r="J491" s="94">
        <f t="shared" si="83"/>
        <v>0</v>
      </c>
      <c r="K491" s="66"/>
      <c r="L491" s="66"/>
      <c r="M491" s="66"/>
      <c r="N491" s="94">
        <f t="shared" si="77"/>
        <v>0</v>
      </c>
      <c r="O491" s="66"/>
      <c r="P491" s="66"/>
      <c r="Q491" s="79">
        <f t="shared" si="84"/>
        <v>0</v>
      </c>
      <c r="R491" s="80">
        <f t="shared" si="78"/>
        <v>0</v>
      </c>
      <c r="S491" s="79">
        <f t="shared" si="79"/>
        <v>0</v>
      </c>
      <c r="T491" s="79">
        <f t="shared" si="80"/>
        <v>0</v>
      </c>
      <c r="U491" s="79">
        <f t="shared" si="81"/>
        <v>0</v>
      </c>
      <c r="V491" s="79">
        <f t="shared" si="82"/>
        <v>0</v>
      </c>
      <c r="W491" s="80">
        <f t="shared" si="85"/>
        <v>0</v>
      </c>
      <c r="X491" s="111" t="str">
        <f t="shared" si="87"/>
        <v>NÃO</v>
      </c>
      <c r="Y491" s="106">
        <f t="shared" si="86"/>
        <v>0</v>
      </c>
      <c r="Z491" s="107" t="s">
        <v>42</v>
      </c>
      <c r="AA491" s="107" t="s">
        <v>4090</v>
      </c>
      <c r="AB491" s="107">
        <v>2923407</v>
      </c>
      <c r="AC491" s="107"/>
      <c r="AD491" s="107"/>
    </row>
    <row r="492" spans="1:30" s="32" customFormat="1" ht="19.5" customHeight="1" x14ac:dyDescent="0.25">
      <c r="A492" s="31" t="str">
        <f>Controles!$B$2</f>
        <v>RS</v>
      </c>
      <c r="B492" s="31">
        <f>Controles!$C$2</f>
        <v>10</v>
      </c>
      <c r="C492" s="31" t="s">
        <v>5391</v>
      </c>
      <c r="D492" s="35"/>
      <c r="E492" s="35"/>
      <c r="F492" s="35"/>
      <c r="G492" s="35"/>
      <c r="H492" s="66"/>
      <c r="I492" s="66"/>
      <c r="J492" s="94">
        <f t="shared" si="83"/>
        <v>0</v>
      </c>
      <c r="K492" s="66"/>
      <c r="L492" s="66"/>
      <c r="M492" s="66"/>
      <c r="N492" s="94">
        <f t="shared" si="77"/>
        <v>0</v>
      </c>
      <c r="O492" s="66"/>
      <c r="P492" s="66"/>
      <c r="Q492" s="79">
        <f t="shared" si="84"/>
        <v>0</v>
      </c>
      <c r="R492" s="80">
        <f t="shared" si="78"/>
        <v>0</v>
      </c>
      <c r="S492" s="79">
        <f t="shared" si="79"/>
        <v>0</v>
      </c>
      <c r="T492" s="79">
        <f t="shared" si="80"/>
        <v>0</v>
      </c>
      <c r="U492" s="79">
        <f t="shared" si="81"/>
        <v>0</v>
      </c>
      <c r="V492" s="79">
        <f t="shared" si="82"/>
        <v>0</v>
      </c>
      <c r="W492" s="80">
        <f t="shared" si="85"/>
        <v>0</v>
      </c>
      <c r="X492" s="111" t="str">
        <f t="shared" si="87"/>
        <v>NÃO</v>
      </c>
      <c r="Y492" s="106">
        <f t="shared" si="86"/>
        <v>0</v>
      </c>
      <c r="Z492" s="107" t="s">
        <v>42</v>
      </c>
      <c r="AA492" s="107" t="s">
        <v>4096</v>
      </c>
      <c r="AB492" s="107">
        <v>2923506</v>
      </c>
      <c r="AC492" s="107"/>
      <c r="AD492" s="107"/>
    </row>
    <row r="493" spans="1:30" s="32" customFormat="1" ht="19.5" customHeight="1" x14ac:dyDescent="0.25">
      <c r="A493" s="31" t="str">
        <f>Controles!$B$2</f>
        <v>RS</v>
      </c>
      <c r="B493" s="31">
        <f>Controles!$C$2</f>
        <v>10</v>
      </c>
      <c r="C493" s="31" t="s">
        <v>5391</v>
      </c>
      <c r="D493" s="35"/>
      <c r="E493" s="35"/>
      <c r="F493" s="35"/>
      <c r="G493" s="35"/>
      <c r="H493" s="66"/>
      <c r="I493" s="66"/>
      <c r="J493" s="94">
        <f t="shared" si="83"/>
        <v>0</v>
      </c>
      <c r="K493" s="66"/>
      <c r="L493" s="66"/>
      <c r="M493" s="66"/>
      <c r="N493" s="94">
        <f t="shared" si="77"/>
        <v>0</v>
      </c>
      <c r="O493" s="66"/>
      <c r="P493" s="66"/>
      <c r="Q493" s="79">
        <f t="shared" si="84"/>
        <v>0</v>
      </c>
      <c r="R493" s="80">
        <f t="shared" si="78"/>
        <v>0</v>
      </c>
      <c r="S493" s="79">
        <f t="shared" si="79"/>
        <v>0</v>
      </c>
      <c r="T493" s="79">
        <f t="shared" si="80"/>
        <v>0</v>
      </c>
      <c r="U493" s="79">
        <f t="shared" si="81"/>
        <v>0</v>
      </c>
      <c r="V493" s="79">
        <f t="shared" si="82"/>
        <v>0</v>
      </c>
      <c r="W493" s="80">
        <f t="shared" si="85"/>
        <v>0</v>
      </c>
      <c r="X493" s="111" t="str">
        <f t="shared" si="87"/>
        <v>NÃO</v>
      </c>
      <c r="Y493" s="106">
        <f t="shared" si="86"/>
        <v>0</v>
      </c>
      <c r="Z493" s="107" t="s">
        <v>42</v>
      </c>
      <c r="AA493" s="107" t="s">
        <v>4102</v>
      </c>
      <c r="AB493" s="107">
        <v>2923605</v>
      </c>
      <c r="AC493" s="107"/>
      <c r="AD493" s="107"/>
    </row>
    <row r="494" spans="1:30" s="32" customFormat="1" ht="19.5" customHeight="1" x14ac:dyDescent="0.25">
      <c r="A494" s="31" t="str">
        <f>Controles!$B$2</f>
        <v>RS</v>
      </c>
      <c r="B494" s="31">
        <f>Controles!$C$2</f>
        <v>10</v>
      </c>
      <c r="C494" s="31" t="s">
        <v>5391</v>
      </c>
      <c r="D494" s="35"/>
      <c r="E494" s="35"/>
      <c r="F494" s="35"/>
      <c r="G494" s="35"/>
      <c r="H494" s="66"/>
      <c r="I494" s="66"/>
      <c r="J494" s="94">
        <f t="shared" si="83"/>
        <v>0</v>
      </c>
      <c r="K494" s="66"/>
      <c r="L494" s="66"/>
      <c r="M494" s="66"/>
      <c r="N494" s="94">
        <f t="shared" si="77"/>
        <v>0</v>
      </c>
      <c r="O494" s="66"/>
      <c r="P494" s="66"/>
      <c r="Q494" s="79">
        <f t="shared" si="84"/>
        <v>0</v>
      </c>
      <c r="R494" s="80">
        <f t="shared" si="78"/>
        <v>0</v>
      </c>
      <c r="S494" s="79">
        <f t="shared" si="79"/>
        <v>0</v>
      </c>
      <c r="T494" s="79">
        <f t="shared" si="80"/>
        <v>0</v>
      </c>
      <c r="U494" s="79">
        <f t="shared" si="81"/>
        <v>0</v>
      </c>
      <c r="V494" s="79">
        <f t="shared" si="82"/>
        <v>0</v>
      </c>
      <c r="W494" s="80">
        <f t="shared" si="85"/>
        <v>0</v>
      </c>
      <c r="X494" s="111" t="str">
        <f t="shared" si="87"/>
        <v>NÃO</v>
      </c>
      <c r="Y494" s="106">
        <f t="shared" si="86"/>
        <v>0</v>
      </c>
      <c r="Z494" s="107" t="s">
        <v>42</v>
      </c>
      <c r="AA494" s="107" t="s">
        <v>4108</v>
      </c>
      <c r="AB494" s="107">
        <v>2923704</v>
      </c>
      <c r="AC494" s="107"/>
      <c r="AD494" s="107"/>
    </row>
    <row r="495" spans="1:30" s="32" customFormat="1" ht="19.5" customHeight="1" x14ac:dyDescent="0.25">
      <c r="A495" s="31" t="str">
        <f>Controles!$B$2</f>
        <v>RS</v>
      </c>
      <c r="B495" s="31">
        <f>Controles!$C$2</f>
        <v>10</v>
      </c>
      <c r="C495" s="31" t="s">
        <v>5391</v>
      </c>
      <c r="D495" s="35"/>
      <c r="E495" s="35"/>
      <c r="F495" s="35"/>
      <c r="G495" s="35"/>
      <c r="H495" s="66"/>
      <c r="I495" s="66"/>
      <c r="J495" s="94">
        <f t="shared" si="83"/>
        <v>0</v>
      </c>
      <c r="K495" s="66"/>
      <c r="L495" s="66"/>
      <c r="M495" s="66"/>
      <c r="N495" s="94">
        <f t="shared" si="77"/>
        <v>0</v>
      </c>
      <c r="O495" s="66"/>
      <c r="P495" s="66"/>
      <c r="Q495" s="79">
        <f t="shared" si="84"/>
        <v>0</v>
      </c>
      <c r="R495" s="80">
        <f t="shared" si="78"/>
        <v>0</v>
      </c>
      <c r="S495" s="79">
        <f t="shared" si="79"/>
        <v>0</v>
      </c>
      <c r="T495" s="79">
        <f t="shared" si="80"/>
        <v>0</v>
      </c>
      <c r="U495" s="79">
        <f t="shared" si="81"/>
        <v>0</v>
      </c>
      <c r="V495" s="79">
        <f t="shared" si="82"/>
        <v>0</v>
      </c>
      <c r="W495" s="80">
        <f t="shared" si="85"/>
        <v>0</v>
      </c>
      <c r="X495" s="111" t="str">
        <f t="shared" si="87"/>
        <v>NÃO</v>
      </c>
      <c r="Y495" s="106">
        <f t="shared" si="86"/>
        <v>0</v>
      </c>
      <c r="Z495" s="107" t="s">
        <v>42</v>
      </c>
      <c r="AA495" s="107" t="s">
        <v>4114</v>
      </c>
      <c r="AB495" s="107">
        <v>2923803</v>
      </c>
      <c r="AC495" s="107"/>
      <c r="AD495" s="107"/>
    </row>
    <row r="496" spans="1:30" s="32" customFormat="1" ht="19.5" customHeight="1" x14ac:dyDescent="0.25">
      <c r="A496" s="31" t="str">
        <f>Controles!$B$2</f>
        <v>RS</v>
      </c>
      <c r="B496" s="31">
        <f>Controles!$C$2</f>
        <v>10</v>
      </c>
      <c r="C496" s="31" t="s">
        <v>5391</v>
      </c>
      <c r="D496" s="35"/>
      <c r="E496" s="35"/>
      <c r="F496" s="35"/>
      <c r="G496" s="35"/>
      <c r="H496" s="66"/>
      <c r="I496" s="66"/>
      <c r="J496" s="94">
        <f t="shared" si="83"/>
        <v>0</v>
      </c>
      <c r="K496" s="66"/>
      <c r="L496" s="66"/>
      <c r="M496" s="66"/>
      <c r="N496" s="94">
        <f t="shared" si="77"/>
        <v>0</v>
      </c>
      <c r="O496" s="66"/>
      <c r="P496" s="66"/>
      <c r="Q496" s="79">
        <f t="shared" si="84"/>
        <v>0</v>
      </c>
      <c r="R496" s="80">
        <f t="shared" si="78"/>
        <v>0</v>
      </c>
      <c r="S496" s="79">
        <f t="shared" si="79"/>
        <v>0</v>
      </c>
      <c r="T496" s="79">
        <f t="shared" si="80"/>
        <v>0</v>
      </c>
      <c r="U496" s="79">
        <f t="shared" si="81"/>
        <v>0</v>
      </c>
      <c r="V496" s="79">
        <f t="shared" si="82"/>
        <v>0</v>
      </c>
      <c r="W496" s="80">
        <f t="shared" si="85"/>
        <v>0</v>
      </c>
      <c r="X496" s="111" t="str">
        <f t="shared" si="87"/>
        <v>NÃO</v>
      </c>
      <c r="Y496" s="106">
        <f t="shared" si="86"/>
        <v>0</v>
      </c>
      <c r="Z496" s="107" t="s">
        <v>42</v>
      </c>
      <c r="AA496" s="107" t="s">
        <v>4119</v>
      </c>
      <c r="AB496" s="107">
        <v>2923902</v>
      </c>
      <c r="AC496" s="107"/>
      <c r="AD496" s="107"/>
    </row>
    <row r="497" spans="1:30" s="32" customFormat="1" ht="19.5" customHeight="1" x14ac:dyDescent="0.25">
      <c r="A497" s="31" t="str">
        <f>Controles!$B$2</f>
        <v>RS</v>
      </c>
      <c r="B497" s="31">
        <f>Controles!$C$2</f>
        <v>10</v>
      </c>
      <c r="C497" s="31" t="s">
        <v>5391</v>
      </c>
      <c r="D497" s="35"/>
      <c r="E497" s="35"/>
      <c r="F497" s="35"/>
      <c r="G497" s="35"/>
      <c r="H497" s="66"/>
      <c r="I497" s="66"/>
      <c r="J497" s="94">
        <f t="shared" si="83"/>
        <v>0</v>
      </c>
      <c r="K497" s="66"/>
      <c r="L497" s="66"/>
      <c r="M497" s="66"/>
      <c r="N497" s="94">
        <f t="shared" si="77"/>
        <v>0</v>
      </c>
      <c r="O497" s="66"/>
      <c r="P497" s="66"/>
      <c r="Q497" s="79">
        <f t="shared" si="84"/>
        <v>0</v>
      </c>
      <c r="R497" s="80">
        <f t="shared" si="78"/>
        <v>0</v>
      </c>
      <c r="S497" s="79">
        <f t="shared" si="79"/>
        <v>0</v>
      </c>
      <c r="T497" s="79">
        <f t="shared" si="80"/>
        <v>0</v>
      </c>
      <c r="U497" s="79">
        <f t="shared" si="81"/>
        <v>0</v>
      </c>
      <c r="V497" s="79">
        <f t="shared" si="82"/>
        <v>0</v>
      </c>
      <c r="W497" s="80">
        <f t="shared" si="85"/>
        <v>0</v>
      </c>
      <c r="X497" s="111" t="str">
        <f t="shared" si="87"/>
        <v>NÃO</v>
      </c>
      <c r="Y497" s="106">
        <f t="shared" si="86"/>
        <v>0</v>
      </c>
      <c r="Z497" s="107" t="s">
        <v>42</v>
      </c>
      <c r="AA497" s="107" t="s">
        <v>4125</v>
      </c>
      <c r="AB497" s="107">
        <v>2924009</v>
      </c>
      <c r="AC497" s="107"/>
      <c r="AD497" s="107"/>
    </row>
    <row r="498" spans="1:30" s="32" customFormat="1" ht="19.5" customHeight="1" x14ac:dyDescent="0.25">
      <c r="A498" s="31" t="str">
        <f>Controles!$B$2</f>
        <v>RS</v>
      </c>
      <c r="B498" s="31">
        <f>Controles!$C$2</f>
        <v>10</v>
      </c>
      <c r="C498" s="31" t="s">
        <v>5391</v>
      </c>
      <c r="D498" s="35"/>
      <c r="E498" s="35"/>
      <c r="F498" s="35"/>
      <c r="G498" s="35"/>
      <c r="H498" s="66"/>
      <c r="I498" s="66"/>
      <c r="J498" s="94">
        <f t="shared" si="83"/>
        <v>0</v>
      </c>
      <c r="K498" s="66"/>
      <c r="L498" s="66"/>
      <c r="M498" s="66"/>
      <c r="N498" s="94">
        <f t="shared" si="77"/>
        <v>0</v>
      </c>
      <c r="O498" s="66"/>
      <c r="P498" s="66"/>
      <c r="Q498" s="79">
        <f t="shared" si="84"/>
        <v>0</v>
      </c>
      <c r="R498" s="80">
        <f t="shared" si="78"/>
        <v>0</v>
      </c>
      <c r="S498" s="79">
        <f t="shared" si="79"/>
        <v>0</v>
      </c>
      <c r="T498" s="79">
        <f t="shared" si="80"/>
        <v>0</v>
      </c>
      <c r="U498" s="79">
        <f t="shared" si="81"/>
        <v>0</v>
      </c>
      <c r="V498" s="79">
        <f t="shared" si="82"/>
        <v>0</v>
      </c>
      <c r="W498" s="80">
        <f t="shared" si="85"/>
        <v>0</v>
      </c>
      <c r="X498" s="111" t="str">
        <f t="shared" si="87"/>
        <v>NÃO</v>
      </c>
      <c r="Y498" s="106">
        <f t="shared" si="86"/>
        <v>0</v>
      </c>
      <c r="Z498" s="107" t="s">
        <v>42</v>
      </c>
      <c r="AA498" s="107" t="s">
        <v>4131</v>
      </c>
      <c r="AB498" s="107">
        <v>2924058</v>
      </c>
      <c r="AC498" s="107"/>
      <c r="AD498" s="107"/>
    </row>
    <row r="499" spans="1:30" s="32" customFormat="1" ht="19.5" customHeight="1" x14ac:dyDescent="0.25">
      <c r="A499" s="31" t="str">
        <f>Controles!$B$2</f>
        <v>RS</v>
      </c>
      <c r="B499" s="31">
        <f>Controles!$C$2</f>
        <v>10</v>
      </c>
      <c r="C499" s="31" t="s">
        <v>5391</v>
      </c>
      <c r="D499" s="35"/>
      <c r="E499" s="35"/>
      <c r="F499" s="35"/>
      <c r="G499" s="35"/>
      <c r="H499" s="66"/>
      <c r="I499" s="66"/>
      <c r="J499" s="94">
        <f t="shared" si="83"/>
        <v>0</v>
      </c>
      <c r="K499" s="66"/>
      <c r="L499" s="66"/>
      <c r="M499" s="66"/>
      <c r="N499" s="94">
        <f t="shared" si="77"/>
        <v>0</v>
      </c>
      <c r="O499" s="66"/>
      <c r="P499" s="66"/>
      <c r="Q499" s="79">
        <f t="shared" si="84"/>
        <v>0</v>
      </c>
      <c r="R499" s="80">
        <f t="shared" si="78"/>
        <v>0</v>
      </c>
      <c r="S499" s="79">
        <f t="shared" si="79"/>
        <v>0</v>
      </c>
      <c r="T499" s="79">
        <f t="shared" si="80"/>
        <v>0</v>
      </c>
      <c r="U499" s="79">
        <f t="shared" si="81"/>
        <v>0</v>
      </c>
      <c r="V499" s="79">
        <f t="shared" si="82"/>
        <v>0</v>
      </c>
      <c r="W499" s="80">
        <f t="shared" si="85"/>
        <v>0</v>
      </c>
      <c r="X499" s="111" t="str">
        <f t="shared" si="87"/>
        <v>NÃO</v>
      </c>
      <c r="Y499" s="106">
        <f t="shared" si="86"/>
        <v>0</v>
      </c>
      <c r="Z499" s="107" t="s">
        <v>42</v>
      </c>
      <c r="AA499" s="107" t="s">
        <v>4137</v>
      </c>
      <c r="AB499" s="107">
        <v>2924108</v>
      </c>
      <c r="AC499" s="107"/>
      <c r="AD499" s="107"/>
    </row>
    <row r="500" spans="1:30" s="32" customFormat="1" ht="19.5" customHeight="1" x14ac:dyDescent="0.25">
      <c r="A500" s="31" t="str">
        <f>Controles!$B$2</f>
        <v>RS</v>
      </c>
      <c r="B500" s="31">
        <f>Controles!$C$2</f>
        <v>10</v>
      </c>
      <c r="C500" s="31" t="s">
        <v>5391</v>
      </c>
      <c r="D500" s="35"/>
      <c r="E500" s="35"/>
      <c r="F500" s="35"/>
      <c r="G500" s="35"/>
      <c r="H500" s="66"/>
      <c r="I500" s="66"/>
      <c r="J500" s="94">
        <f t="shared" si="83"/>
        <v>0</v>
      </c>
      <c r="K500" s="66"/>
      <c r="L500" s="66"/>
      <c r="M500" s="66"/>
      <c r="N500" s="94">
        <f t="shared" si="77"/>
        <v>0</v>
      </c>
      <c r="O500" s="66"/>
      <c r="P500" s="66"/>
      <c r="Q500" s="79">
        <f t="shared" si="84"/>
        <v>0</v>
      </c>
      <c r="R500" s="80">
        <f t="shared" si="78"/>
        <v>0</v>
      </c>
      <c r="S500" s="79">
        <f t="shared" si="79"/>
        <v>0</v>
      </c>
      <c r="T500" s="79">
        <f t="shared" si="80"/>
        <v>0</v>
      </c>
      <c r="U500" s="79">
        <f t="shared" si="81"/>
        <v>0</v>
      </c>
      <c r="V500" s="79">
        <f t="shared" si="82"/>
        <v>0</v>
      </c>
      <c r="W500" s="80">
        <f t="shared" si="85"/>
        <v>0</v>
      </c>
      <c r="X500" s="111" t="str">
        <f t="shared" si="87"/>
        <v>NÃO</v>
      </c>
      <c r="Y500" s="106">
        <f t="shared" si="86"/>
        <v>0</v>
      </c>
      <c r="Z500" s="107" t="s">
        <v>42</v>
      </c>
      <c r="AA500" s="107" t="s">
        <v>4142</v>
      </c>
      <c r="AB500" s="107">
        <v>2924207</v>
      </c>
      <c r="AC500" s="107"/>
      <c r="AD500" s="107"/>
    </row>
    <row r="501" spans="1:30" s="32" customFormat="1" ht="19.5" customHeight="1" x14ac:dyDescent="0.25">
      <c r="A501" s="31" t="str">
        <f>Controles!$B$2</f>
        <v>RS</v>
      </c>
      <c r="B501" s="31">
        <f>Controles!$C$2</f>
        <v>10</v>
      </c>
      <c r="C501" s="31" t="s">
        <v>5391</v>
      </c>
      <c r="D501" s="35"/>
      <c r="E501" s="35"/>
      <c r="F501" s="35"/>
      <c r="G501" s="35"/>
      <c r="H501" s="66"/>
      <c r="I501" s="66"/>
      <c r="J501" s="94">
        <f t="shared" si="83"/>
        <v>0</v>
      </c>
      <c r="K501" s="66"/>
      <c r="L501" s="66"/>
      <c r="M501" s="66"/>
      <c r="N501" s="94">
        <f t="shared" si="77"/>
        <v>0</v>
      </c>
      <c r="O501" s="66"/>
      <c r="P501" s="66"/>
      <c r="Q501" s="79">
        <f t="shared" si="84"/>
        <v>0</v>
      </c>
      <c r="R501" s="80">
        <f t="shared" si="78"/>
        <v>0</v>
      </c>
      <c r="S501" s="79">
        <f t="shared" si="79"/>
        <v>0</v>
      </c>
      <c r="T501" s="79">
        <f t="shared" si="80"/>
        <v>0</v>
      </c>
      <c r="U501" s="79">
        <f t="shared" si="81"/>
        <v>0</v>
      </c>
      <c r="V501" s="79">
        <f t="shared" si="82"/>
        <v>0</v>
      </c>
      <c r="W501" s="80">
        <f t="shared" si="85"/>
        <v>0</v>
      </c>
      <c r="X501" s="111" t="str">
        <f t="shared" si="87"/>
        <v>NÃO</v>
      </c>
      <c r="Y501" s="106">
        <f t="shared" si="86"/>
        <v>0</v>
      </c>
      <c r="Z501" s="107" t="s">
        <v>42</v>
      </c>
      <c r="AA501" s="107" t="s">
        <v>4147</v>
      </c>
      <c r="AB501" s="107">
        <v>2924306</v>
      </c>
      <c r="AC501" s="107"/>
      <c r="AD501" s="107"/>
    </row>
    <row r="502" spans="1:30" s="32" customFormat="1" ht="19.5" customHeight="1" x14ac:dyDescent="0.25">
      <c r="A502" s="31" t="str">
        <f>Controles!$B$2</f>
        <v>RS</v>
      </c>
      <c r="B502" s="31">
        <f>Controles!$C$2</f>
        <v>10</v>
      </c>
      <c r="C502" s="31" t="s">
        <v>5391</v>
      </c>
      <c r="D502" s="35"/>
      <c r="E502" s="35"/>
      <c r="F502" s="35"/>
      <c r="G502" s="35"/>
      <c r="H502" s="66"/>
      <c r="I502" s="66"/>
      <c r="J502" s="94">
        <f t="shared" si="83"/>
        <v>0</v>
      </c>
      <c r="K502" s="66"/>
      <c r="L502" s="66"/>
      <c r="M502" s="66"/>
      <c r="N502" s="94">
        <f t="shared" si="77"/>
        <v>0</v>
      </c>
      <c r="O502" s="66"/>
      <c r="P502" s="66"/>
      <c r="Q502" s="79">
        <f t="shared" si="84"/>
        <v>0</v>
      </c>
      <c r="R502" s="80">
        <f t="shared" si="78"/>
        <v>0</v>
      </c>
      <c r="S502" s="79">
        <f t="shared" si="79"/>
        <v>0</v>
      </c>
      <c r="T502" s="79">
        <f t="shared" si="80"/>
        <v>0</v>
      </c>
      <c r="U502" s="79">
        <f t="shared" si="81"/>
        <v>0</v>
      </c>
      <c r="V502" s="79">
        <f t="shared" si="82"/>
        <v>0</v>
      </c>
      <c r="W502" s="80">
        <f t="shared" si="85"/>
        <v>0</v>
      </c>
      <c r="X502" s="111" t="str">
        <f t="shared" si="87"/>
        <v>NÃO</v>
      </c>
      <c r="Y502" s="106">
        <f t="shared" si="86"/>
        <v>0</v>
      </c>
      <c r="Z502" s="107" t="s">
        <v>42</v>
      </c>
      <c r="AA502" s="107" t="s">
        <v>4152</v>
      </c>
      <c r="AB502" s="107">
        <v>2924405</v>
      </c>
      <c r="AC502" s="107"/>
      <c r="AD502" s="107"/>
    </row>
    <row r="503" spans="1:30" s="32" customFormat="1" ht="19.5" customHeight="1" x14ac:dyDescent="0.25">
      <c r="A503" s="31" t="str">
        <f>Controles!$B$2</f>
        <v>RS</v>
      </c>
      <c r="B503" s="31">
        <f>Controles!$C$2</f>
        <v>10</v>
      </c>
      <c r="C503" s="31" t="s">
        <v>5391</v>
      </c>
      <c r="D503" s="35"/>
      <c r="E503" s="35"/>
      <c r="F503" s="35"/>
      <c r="G503" s="35"/>
      <c r="H503" s="66"/>
      <c r="I503" s="66"/>
      <c r="J503" s="94">
        <f t="shared" si="83"/>
        <v>0</v>
      </c>
      <c r="K503" s="66"/>
      <c r="L503" s="66"/>
      <c r="M503" s="66"/>
      <c r="N503" s="94">
        <f t="shared" si="77"/>
        <v>0</v>
      </c>
      <c r="O503" s="66"/>
      <c r="P503" s="66"/>
      <c r="Q503" s="79">
        <f t="shared" si="84"/>
        <v>0</v>
      </c>
      <c r="R503" s="80">
        <f t="shared" si="78"/>
        <v>0</v>
      </c>
      <c r="S503" s="79">
        <f t="shared" si="79"/>
        <v>0</v>
      </c>
      <c r="T503" s="79">
        <f t="shared" si="80"/>
        <v>0</v>
      </c>
      <c r="U503" s="79">
        <f t="shared" si="81"/>
        <v>0</v>
      </c>
      <c r="V503" s="79">
        <f t="shared" si="82"/>
        <v>0</v>
      </c>
      <c r="W503" s="80">
        <f t="shared" si="85"/>
        <v>0</v>
      </c>
      <c r="X503" s="111" t="str">
        <f t="shared" si="87"/>
        <v>NÃO</v>
      </c>
      <c r="Y503" s="106">
        <f t="shared" si="86"/>
        <v>0</v>
      </c>
      <c r="Z503" s="107" t="s">
        <v>42</v>
      </c>
      <c r="AA503" s="107" t="s">
        <v>4157</v>
      </c>
      <c r="AB503" s="107">
        <v>2924504</v>
      </c>
      <c r="AC503" s="107"/>
      <c r="AD503" s="107"/>
    </row>
    <row r="504" spans="1:30" s="32" customFormat="1" ht="19.5" customHeight="1" x14ac:dyDescent="0.25">
      <c r="A504" s="31" t="str">
        <f>Controles!$B$2</f>
        <v>RS</v>
      </c>
      <c r="B504" s="31">
        <f>Controles!$C$2</f>
        <v>10</v>
      </c>
      <c r="C504" s="31" t="s">
        <v>5391</v>
      </c>
      <c r="D504" s="35"/>
      <c r="E504" s="35"/>
      <c r="F504" s="35"/>
      <c r="G504" s="35"/>
      <c r="H504" s="66"/>
      <c r="I504" s="66"/>
      <c r="J504" s="94">
        <f t="shared" si="83"/>
        <v>0</v>
      </c>
      <c r="K504" s="66"/>
      <c r="L504" s="66"/>
      <c r="M504" s="66"/>
      <c r="N504" s="94">
        <f t="shared" si="77"/>
        <v>0</v>
      </c>
      <c r="O504" s="66"/>
      <c r="P504" s="66"/>
      <c r="Q504" s="79">
        <f t="shared" si="84"/>
        <v>0</v>
      </c>
      <c r="R504" s="80">
        <f t="shared" si="78"/>
        <v>0</v>
      </c>
      <c r="S504" s="79">
        <f t="shared" si="79"/>
        <v>0</v>
      </c>
      <c r="T504" s="79">
        <f t="shared" si="80"/>
        <v>0</v>
      </c>
      <c r="U504" s="79">
        <f t="shared" si="81"/>
        <v>0</v>
      </c>
      <c r="V504" s="79">
        <f t="shared" si="82"/>
        <v>0</v>
      </c>
      <c r="W504" s="80">
        <f t="shared" si="85"/>
        <v>0</v>
      </c>
      <c r="X504" s="111" t="str">
        <f t="shared" si="87"/>
        <v>NÃO</v>
      </c>
      <c r="Y504" s="106">
        <f t="shared" si="86"/>
        <v>0</v>
      </c>
      <c r="Z504" s="107" t="s">
        <v>42</v>
      </c>
      <c r="AA504" s="107" t="s">
        <v>4162</v>
      </c>
      <c r="AB504" s="107">
        <v>2924603</v>
      </c>
      <c r="AC504" s="107"/>
      <c r="AD504" s="107"/>
    </row>
    <row r="505" spans="1:30" s="32" customFormat="1" ht="19.5" customHeight="1" x14ac:dyDescent="0.25">
      <c r="A505" s="31" t="str">
        <f>Controles!$B$2</f>
        <v>RS</v>
      </c>
      <c r="B505" s="31">
        <f>Controles!$C$2</f>
        <v>10</v>
      </c>
      <c r="C505" s="31" t="s">
        <v>5391</v>
      </c>
      <c r="D505" s="35"/>
      <c r="E505" s="35"/>
      <c r="F505" s="35"/>
      <c r="G505" s="35"/>
      <c r="H505" s="66"/>
      <c r="I505" s="66"/>
      <c r="J505" s="94">
        <f t="shared" si="83"/>
        <v>0</v>
      </c>
      <c r="K505" s="66"/>
      <c r="L505" s="66"/>
      <c r="M505" s="66"/>
      <c r="N505" s="94">
        <f t="shared" si="77"/>
        <v>0</v>
      </c>
      <c r="O505" s="66"/>
      <c r="P505" s="66"/>
      <c r="Q505" s="79">
        <f t="shared" si="84"/>
        <v>0</v>
      </c>
      <c r="R505" s="80">
        <f t="shared" si="78"/>
        <v>0</v>
      </c>
      <c r="S505" s="79">
        <f t="shared" si="79"/>
        <v>0</v>
      </c>
      <c r="T505" s="79">
        <f t="shared" si="80"/>
        <v>0</v>
      </c>
      <c r="U505" s="79">
        <f t="shared" si="81"/>
        <v>0</v>
      </c>
      <c r="V505" s="79">
        <f t="shared" si="82"/>
        <v>0</v>
      </c>
      <c r="W505" s="80">
        <f t="shared" si="85"/>
        <v>0</v>
      </c>
      <c r="X505" s="111" t="str">
        <f t="shared" si="87"/>
        <v>NÃO</v>
      </c>
      <c r="Y505" s="106">
        <f t="shared" si="86"/>
        <v>0</v>
      </c>
      <c r="Z505" s="107" t="s">
        <v>42</v>
      </c>
      <c r="AA505" s="107" t="s">
        <v>4167</v>
      </c>
      <c r="AB505" s="107">
        <v>2924652</v>
      </c>
      <c r="AC505" s="107"/>
      <c r="AD505" s="107"/>
    </row>
    <row r="506" spans="1:30" s="32" customFormat="1" ht="19.5" customHeight="1" x14ac:dyDescent="0.25">
      <c r="A506" s="31" t="str">
        <f>Controles!$B$2</f>
        <v>RS</v>
      </c>
      <c r="B506" s="31">
        <f>Controles!$C$2</f>
        <v>10</v>
      </c>
      <c r="C506" s="31" t="s">
        <v>5391</v>
      </c>
      <c r="D506" s="35"/>
      <c r="E506" s="35"/>
      <c r="F506" s="35"/>
      <c r="G506" s="35"/>
      <c r="H506" s="66"/>
      <c r="I506" s="66"/>
      <c r="J506" s="94">
        <f t="shared" si="83"/>
        <v>0</v>
      </c>
      <c r="K506" s="66"/>
      <c r="L506" s="66"/>
      <c r="M506" s="66"/>
      <c r="N506" s="94">
        <f t="shared" si="77"/>
        <v>0</v>
      </c>
      <c r="O506" s="66"/>
      <c r="P506" s="66"/>
      <c r="Q506" s="79">
        <f t="shared" si="84"/>
        <v>0</v>
      </c>
      <c r="R506" s="80">
        <f t="shared" si="78"/>
        <v>0</v>
      </c>
      <c r="S506" s="79">
        <f t="shared" si="79"/>
        <v>0</v>
      </c>
      <c r="T506" s="79">
        <f t="shared" si="80"/>
        <v>0</v>
      </c>
      <c r="U506" s="79">
        <f t="shared" si="81"/>
        <v>0</v>
      </c>
      <c r="V506" s="79">
        <f t="shared" si="82"/>
        <v>0</v>
      </c>
      <c r="W506" s="80">
        <f t="shared" si="85"/>
        <v>0</v>
      </c>
      <c r="X506" s="111" t="str">
        <f t="shared" si="87"/>
        <v>NÃO</v>
      </c>
      <c r="Y506" s="106">
        <f t="shared" si="86"/>
        <v>0</v>
      </c>
      <c r="Z506" s="107" t="s">
        <v>42</v>
      </c>
      <c r="AA506" s="107" t="s">
        <v>4172</v>
      </c>
      <c r="AB506" s="107">
        <v>2924678</v>
      </c>
      <c r="AC506" s="107"/>
      <c r="AD506" s="107"/>
    </row>
    <row r="507" spans="1:30" s="32" customFormat="1" ht="19.5" customHeight="1" x14ac:dyDescent="0.25">
      <c r="A507" s="31" t="str">
        <f>Controles!$B$2</f>
        <v>RS</v>
      </c>
      <c r="B507" s="31">
        <f>Controles!$C$2</f>
        <v>10</v>
      </c>
      <c r="C507" s="31" t="s">
        <v>5391</v>
      </c>
      <c r="D507" s="35"/>
      <c r="E507" s="35"/>
      <c r="F507" s="35"/>
      <c r="G507" s="35"/>
      <c r="H507" s="66"/>
      <c r="I507" s="66"/>
      <c r="J507" s="94">
        <f t="shared" si="83"/>
        <v>0</v>
      </c>
      <c r="K507" s="66"/>
      <c r="L507" s="66"/>
      <c r="M507" s="66"/>
      <c r="N507" s="94">
        <f t="shared" si="77"/>
        <v>0</v>
      </c>
      <c r="O507" s="66"/>
      <c r="P507" s="66"/>
      <c r="Q507" s="79">
        <f t="shared" si="84"/>
        <v>0</v>
      </c>
      <c r="R507" s="80">
        <f t="shared" si="78"/>
        <v>0</v>
      </c>
      <c r="S507" s="79">
        <f t="shared" si="79"/>
        <v>0</v>
      </c>
      <c r="T507" s="79">
        <f t="shared" si="80"/>
        <v>0</v>
      </c>
      <c r="U507" s="79">
        <f t="shared" si="81"/>
        <v>0</v>
      </c>
      <c r="V507" s="79">
        <f t="shared" si="82"/>
        <v>0</v>
      </c>
      <c r="W507" s="80">
        <f t="shared" si="85"/>
        <v>0</v>
      </c>
      <c r="X507" s="111" t="str">
        <f t="shared" si="87"/>
        <v>NÃO</v>
      </c>
      <c r="Y507" s="106">
        <f t="shared" si="86"/>
        <v>0</v>
      </c>
      <c r="Z507" s="107" t="s">
        <v>42</v>
      </c>
      <c r="AA507" s="107" t="s">
        <v>4177</v>
      </c>
      <c r="AB507" s="107">
        <v>2924702</v>
      </c>
      <c r="AC507" s="107"/>
      <c r="AD507" s="107"/>
    </row>
    <row r="508" spans="1:30" s="32" customFormat="1" ht="19.5" customHeight="1" x14ac:dyDescent="0.25">
      <c r="A508" s="31" t="str">
        <f>Controles!$B$2</f>
        <v>RS</v>
      </c>
      <c r="B508" s="31">
        <f>Controles!$C$2</f>
        <v>10</v>
      </c>
      <c r="C508" s="31" t="s">
        <v>5391</v>
      </c>
      <c r="D508" s="35"/>
      <c r="E508" s="35"/>
      <c r="F508" s="35"/>
      <c r="G508" s="35"/>
      <c r="H508" s="66"/>
      <c r="I508" s="66"/>
      <c r="J508" s="94">
        <f t="shared" si="83"/>
        <v>0</v>
      </c>
      <c r="K508" s="66"/>
      <c r="L508" s="66"/>
      <c r="M508" s="66"/>
      <c r="N508" s="94">
        <f t="shared" si="77"/>
        <v>0</v>
      </c>
      <c r="O508" s="66"/>
      <c r="P508" s="66"/>
      <c r="Q508" s="79">
        <f t="shared" si="84"/>
        <v>0</v>
      </c>
      <c r="R508" s="80">
        <f t="shared" si="78"/>
        <v>0</v>
      </c>
      <c r="S508" s="79">
        <f t="shared" si="79"/>
        <v>0</v>
      </c>
      <c r="T508" s="79">
        <f t="shared" si="80"/>
        <v>0</v>
      </c>
      <c r="U508" s="79">
        <f t="shared" si="81"/>
        <v>0</v>
      </c>
      <c r="V508" s="79">
        <f t="shared" si="82"/>
        <v>0</v>
      </c>
      <c r="W508" s="80">
        <f t="shared" si="85"/>
        <v>0</v>
      </c>
      <c r="X508" s="111" t="str">
        <f t="shared" si="87"/>
        <v>NÃO</v>
      </c>
      <c r="Y508" s="106">
        <f t="shared" si="86"/>
        <v>0</v>
      </c>
      <c r="Z508" s="107" t="s">
        <v>42</v>
      </c>
      <c r="AA508" s="107" t="s">
        <v>4182</v>
      </c>
      <c r="AB508" s="107">
        <v>2924801</v>
      </c>
      <c r="AC508" s="107"/>
      <c r="AD508" s="107"/>
    </row>
    <row r="509" spans="1:30" s="32" customFormat="1" ht="19.5" customHeight="1" x14ac:dyDescent="0.25">
      <c r="A509" s="31" t="str">
        <f>Controles!$B$2</f>
        <v>RS</v>
      </c>
      <c r="B509" s="31">
        <f>Controles!$C$2</f>
        <v>10</v>
      </c>
      <c r="C509" s="31" t="s">
        <v>5391</v>
      </c>
      <c r="D509" s="35"/>
      <c r="E509" s="35"/>
      <c r="F509" s="35"/>
      <c r="G509" s="35"/>
      <c r="H509" s="66"/>
      <c r="I509" s="66"/>
      <c r="J509" s="94">
        <f t="shared" si="83"/>
        <v>0</v>
      </c>
      <c r="K509" s="66"/>
      <c r="L509" s="66"/>
      <c r="M509" s="66"/>
      <c r="N509" s="94">
        <f t="shared" si="77"/>
        <v>0</v>
      </c>
      <c r="O509" s="66"/>
      <c r="P509" s="66"/>
      <c r="Q509" s="79">
        <f t="shared" si="84"/>
        <v>0</v>
      </c>
      <c r="R509" s="80">
        <f t="shared" si="78"/>
        <v>0</v>
      </c>
      <c r="S509" s="79">
        <f t="shared" si="79"/>
        <v>0</v>
      </c>
      <c r="T509" s="79">
        <f t="shared" si="80"/>
        <v>0</v>
      </c>
      <c r="U509" s="79">
        <f t="shared" si="81"/>
        <v>0</v>
      </c>
      <c r="V509" s="79">
        <f t="shared" si="82"/>
        <v>0</v>
      </c>
      <c r="W509" s="80">
        <f t="shared" si="85"/>
        <v>0</v>
      </c>
      <c r="X509" s="111" t="str">
        <f t="shared" si="87"/>
        <v>NÃO</v>
      </c>
      <c r="Y509" s="106">
        <f t="shared" si="86"/>
        <v>0</v>
      </c>
      <c r="Z509" s="107" t="s">
        <v>42</v>
      </c>
      <c r="AA509" s="107" t="s">
        <v>4187</v>
      </c>
      <c r="AB509" s="107">
        <v>2924900</v>
      </c>
      <c r="AC509" s="107"/>
      <c r="AD509" s="107"/>
    </row>
    <row r="510" spans="1:30" s="32" customFormat="1" ht="19.5" customHeight="1" x14ac:dyDescent="0.25">
      <c r="A510" s="31" t="str">
        <f>Controles!$B$2</f>
        <v>RS</v>
      </c>
      <c r="B510" s="31">
        <f>Controles!$C$2</f>
        <v>10</v>
      </c>
      <c r="C510" s="31" t="s">
        <v>5391</v>
      </c>
      <c r="D510" s="35"/>
      <c r="E510" s="35"/>
      <c r="F510" s="35"/>
      <c r="G510" s="35"/>
      <c r="H510" s="66"/>
      <c r="I510" s="66"/>
      <c r="J510" s="94">
        <f t="shared" si="83"/>
        <v>0</v>
      </c>
      <c r="K510" s="66"/>
      <c r="L510" s="66"/>
      <c r="M510" s="66"/>
      <c r="N510" s="94">
        <f t="shared" si="77"/>
        <v>0</v>
      </c>
      <c r="O510" s="66"/>
      <c r="P510" s="66"/>
      <c r="Q510" s="79">
        <f t="shared" si="84"/>
        <v>0</v>
      </c>
      <c r="R510" s="80">
        <f t="shared" si="78"/>
        <v>0</v>
      </c>
      <c r="S510" s="79">
        <f t="shared" si="79"/>
        <v>0</v>
      </c>
      <c r="T510" s="79">
        <f t="shared" si="80"/>
        <v>0</v>
      </c>
      <c r="U510" s="79">
        <f t="shared" si="81"/>
        <v>0</v>
      </c>
      <c r="V510" s="79">
        <f t="shared" si="82"/>
        <v>0</v>
      </c>
      <c r="W510" s="80">
        <f t="shared" si="85"/>
        <v>0</v>
      </c>
      <c r="X510" s="111" t="str">
        <f t="shared" si="87"/>
        <v>NÃO</v>
      </c>
      <c r="Y510" s="106">
        <f t="shared" si="86"/>
        <v>0</v>
      </c>
      <c r="Z510" s="107" t="s">
        <v>42</v>
      </c>
      <c r="AA510" s="107" t="s">
        <v>4024</v>
      </c>
      <c r="AB510" s="107">
        <v>2925006</v>
      </c>
      <c r="AC510" s="107"/>
      <c r="AD510" s="107"/>
    </row>
    <row r="511" spans="1:30" s="32" customFormat="1" ht="19.5" customHeight="1" x14ac:dyDescent="0.25">
      <c r="A511" s="31" t="str">
        <f>Controles!$B$2</f>
        <v>RS</v>
      </c>
      <c r="B511" s="31">
        <f>Controles!$C$2</f>
        <v>10</v>
      </c>
      <c r="C511" s="31" t="s">
        <v>5391</v>
      </c>
      <c r="D511" s="35"/>
      <c r="E511" s="35"/>
      <c r="F511" s="35"/>
      <c r="G511" s="35"/>
      <c r="H511" s="66"/>
      <c r="I511" s="66"/>
      <c r="J511" s="94">
        <f t="shared" si="83"/>
        <v>0</v>
      </c>
      <c r="K511" s="66"/>
      <c r="L511" s="66"/>
      <c r="M511" s="66"/>
      <c r="N511" s="94">
        <f t="shared" si="77"/>
        <v>0</v>
      </c>
      <c r="O511" s="66"/>
      <c r="P511" s="66"/>
      <c r="Q511" s="79">
        <f t="shared" si="84"/>
        <v>0</v>
      </c>
      <c r="R511" s="80">
        <f t="shared" si="78"/>
        <v>0</v>
      </c>
      <c r="S511" s="79">
        <f t="shared" si="79"/>
        <v>0</v>
      </c>
      <c r="T511" s="79">
        <f t="shared" si="80"/>
        <v>0</v>
      </c>
      <c r="U511" s="79">
        <f t="shared" si="81"/>
        <v>0</v>
      </c>
      <c r="V511" s="79">
        <f t="shared" si="82"/>
        <v>0</v>
      </c>
      <c r="W511" s="80">
        <f t="shared" si="85"/>
        <v>0</v>
      </c>
      <c r="X511" s="111" t="str">
        <f t="shared" si="87"/>
        <v>NÃO</v>
      </c>
      <c r="Y511" s="106">
        <f t="shared" si="86"/>
        <v>0</v>
      </c>
      <c r="Z511" s="107" t="s">
        <v>42</v>
      </c>
      <c r="AA511" s="107" t="s">
        <v>4196</v>
      </c>
      <c r="AB511" s="107">
        <v>2925105</v>
      </c>
      <c r="AC511" s="107"/>
      <c r="AD511" s="107"/>
    </row>
    <row r="512" spans="1:30" s="32" customFormat="1" ht="19.5" customHeight="1" x14ac:dyDescent="0.25">
      <c r="A512" s="31" t="str">
        <f>Controles!$B$2</f>
        <v>RS</v>
      </c>
      <c r="B512" s="31">
        <f>Controles!$C$2</f>
        <v>10</v>
      </c>
      <c r="C512" s="31" t="s">
        <v>5391</v>
      </c>
      <c r="D512" s="35"/>
      <c r="E512" s="35"/>
      <c r="F512" s="35"/>
      <c r="G512" s="35"/>
      <c r="H512" s="66"/>
      <c r="I512" s="66"/>
      <c r="J512" s="94">
        <f t="shared" si="83"/>
        <v>0</v>
      </c>
      <c r="K512" s="66"/>
      <c r="L512" s="66"/>
      <c r="M512" s="66"/>
      <c r="N512" s="94">
        <f t="shared" si="77"/>
        <v>0</v>
      </c>
      <c r="O512" s="66"/>
      <c r="P512" s="66"/>
      <c r="Q512" s="79">
        <f t="shared" si="84"/>
        <v>0</v>
      </c>
      <c r="R512" s="80">
        <f t="shared" si="78"/>
        <v>0</v>
      </c>
      <c r="S512" s="79">
        <f t="shared" si="79"/>
        <v>0</v>
      </c>
      <c r="T512" s="79">
        <f t="shared" si="80"/>
        <v>0</v>
      </c>
      <c r="U512" s="79">
        <f t="shared" si="81"/>
        <v>0</v>
      </c>
      <c r="V512" s="79">
        <f t="shared" si="82"/>
        <v>0</v>
      </c>
      <c r="W512" s="80">
        <f t="shared" si="85"/>
        <v>0</v>
      </c>
      <c r="X512" s="111" t="str">
        <f t="shared" si="87"/>
        <v>NÃO</v>
      </c>
      <c r="Y512" s="106">
        <f t="shared" si="86"/>
        <v>0</v>
      </c>
      <c r="Z512" s="107" t="s">
        <v>42</v>
      </c>
      <c r="AA512" s="107" t="s">
        <v>4201</v>
      </c>
      <c r="AB512" s="107">
        <v>2925204</v>
      </c>
      <c r="AC512" s="107"/>
      <c r="AD512" s="107"/>
    </row>
    <row r="513" spans="1:30" s="32" customFormat="1" ht="19.5" customHeight="1" x14ac:dyDescent="0.25">
      <c r="A513" s="31" t="str">
        <f>Controles!$B$2</f>
        <v>RS</v>
      </c>
      <c r="B513" s="31">
        <f>Controles!$C$2</f>
        <v>10</v>
      </c>
      <c r="C513" s="31" t="s">
        <v>5391</v>
      </c>
      <c r="D513" s="35"/>
      <c r="E513" s="35"/>
      <c r="F513" s="35"/>
      <c r="G513" s="35"/>
      <c r="H513" s="66"/>
      <c r="I513" s="66"/>
      <c r="J513" s="94">
        <f t="shared" si="83"/>
        <v>0</v>
      </c>
      <c r="K513" s="66"/>
      <c r="L513" s="66"/>
      <c r="M513" s="66"/>
      <c r="N513" s="94">
        <f t="shared" si="77"/>
        <v>0</v>
      </c>
      <c r="O513" s="66"/>
      <c r="P513" s="66"/>
      <c r="Q513" s="79">
        <f t="shared" si="84"/>
        <v>0</v>
      </c>
      <c r="R513" s="80">
        <f t="shared" si="78"/>
        <v>0</v>
      </c>
      <c r="S513" s="79">
        <f t="shared" si="79"/>
        <v>0</v>
      </c>
      <c r="T513" s="79">
        <f t="shared" si="80"/>
        <v>0</v>
      </c>
      <c r="U513" s="79">
        <f t="shared" si="81"/>
        <v>0</v>
      </c>
      <c r="V513" s="79">
        <f t="shared" si="82"/>
        <v>0</v>
      </c>
      <c r="W513" s="80">
        <f t="shared" si="85"/>
        <v>0</v>
      </c>
      <c r="X513" s="111" t="str">
        <f t="shared" si="87"/>
        <v>NÃO</v>
      </c>
      <c r="Y513" s="106">
        <f t="shared" si="86"/>
        <v>0</v>
      </c>
      <c r="Z513" s="107" t="s">
        <v>42</v>
      </c>
      <c r="AA513" s="107" t="s">
        <v>4206</v>
      </c>
      <c r="AB513" s="107">
        <v>2925253</v>
      </c>
      <c r="AC513" s="107"/>
      <c r="AD513" s="107"/>
    </row>
    <row r="514" spans="1:30" s="32" customFormat="1" ht="19.5" customHeight="1" x14ac:dyDescent="0.25">
      <c r="A514" s="31" t="str">
        <f>Controles!$B$2</f>
        <v>RS</v>
      </c>
      <c r="B514" s="31">
        <f>Controles!$C$2</f>
        <v>10</v>
      </c>
      <c r="C514" s="31" t="s">
        <v>5391</v>
      </c>
      <c r="D514" s="35"/>
      <c r="E514" s="35"/>
      <c r="F514" s="35"/>
      <c r="G514" s="35"/>
      <c r="H514" s="66"/>
      <c r="I514" s="66"/>
      <c r="J514" s="94">
        <f t="shared" si="83"/>
        <v>0</v>
      </c>
      <c r="K514" s="66"/>
      <c r="L514" s="66"/>
      <c r="M514" s="66"/>
      <c r="N514" s="94">
        <f t="shared" ref="N514:N577" si="88">L514+M514</f>
        <v>0</v>
      </c>
      <c r="O514" s="66"/>
      <c r="P514" s="66"/>
      <c r="Q514" s="79">
        <f t="shared" si="84"/>
        <v>0</v>
      </c>
      <c r="R514" s="80">
        <f t="shared" ref="R514:R577" si="89">IF(AND(N514&gt;0,H514+I514=0),"VERIFICAR",0)</f>
        <v>0</v>
      </c>
      <c r="S514" s="79">
        <f t="shared" ref="S514:S577" si="90">IF(AND(I514=0,(K514-N514)&lt;0),"ERRO",0)</f>
        <v>0</v>
      </c>
      <c r="T514" s="79">
        <f t="shared" ref="T514:T577" si="91">IF(AND(I514=0,O514&gt;N514),"ERRO",0)</f>
        <v>0</v>
      </c>
      <c r="U514" s="79">
        <f t="shared" ref="U514:U577" si="92">IF(O514&gt;0, IF(H514= 0, IF(I514=0, "ERRO",0),0),0)</f>
        <v>0</v>
      </c>
      <c r="V514" s="79">
        <f t="shared" ref="V514:V577" si="93">IF(P514&gt;0, IF(H514= 0, IF(I514=0, "ERRO",0),0),0)</f>
        <v>0</v>
      </c>
      <c r="W514" s="80">
        <f t="shared" si="85"/>
        <v>0</v>
      </c>
      <c r="X514" s="111" t="str">
        <f t="shared" si="87"/>
        <v>NÃO</v>
      </c>
      <c r="Y514" s="106">
        <f t="shared" si="86"/>
        <v>0</v>
      </c>
      <c r="Z514" s="107" t="s">
        <v>42</v>
      </c>
      <c r="AA514" s="107" t="s">
        <v>4211</v>
      </c>
      <c r="AB514" s="107">
        <v>2925303</v>
      </c>
      <c r="AC514" s="107"/>
      <c r="AD514" s="107"/>
    </row>
    <row r="515" spans="1:30" s="32" customFormat="1" ht="19.5" customHeight="1" x14ac:dyDescent="0.25">
      <c r="A515" s="31" t="str">
        <f>Controles!$B$2</f>
        <v>RS</v>
      </c>
      <c r="B515" s="31">
        <f>Controles!$C$2</f>
        <v>10</v>
      </c>
      <c r="C515" s="31" t="s">
        <v>5391</v>
      </c>
      <c r="D515" s="35"/>
      <c r="E515" s="35"/>
      <c r="F515" s="35"/>
      <c r="G515" s="35"/>
      <c r="H515" s="66"/>
      <c r="I515" s="66"/>
      <c r="J515" s="94">
        <f t="shared" ref="J515:J578" si="94">SUM(H515:I515)</f>
        <v>0</v>
      </c>
      <c r="K515" s="66"/>
      <c r="L515" s="66"/>
      <c r="M515" s="66"/>
      <c r="N515" s="94">
        <f t="shared" si="88"/>
        <v>0</v>
      </c>
      <c r="O515" s="66"/>
      <c r="P515" s="66"/>
      <c r="Q515" s="79">
        <f t="shared" ref="Q515:Q578" si="95">IF(H515&gt;N515,"ERRO",0)</f>
        <v>0</v>
      </c>
      <c r="R515" s="80">
        <f t="shared" si="89"/>
        <v>0</v>
      </c>
      <c r="S515" s="79">
        <f t="shared" si="90"/>
        <v>0</v>
      </c>
      <c r="T515" s="79">
        <f t="shared" si="91"/>
        <v>0</v>
      </c>
      <c r="U515" s="79">
        <f t="shared" si="92"/>
        <v>0</v>
      </c>
      <c r="V515" s="79">
        <f t="shared" si="93"/>
        <v>0</v>
      </c>
      <c r="W515" s="80">
        <f t="shared" ref="W515:W578" si="96">IF(O515+P515&gt;K515,"VERIFICAR",0)</f>
        <v>0</v>
      </c>
      <c r="X515" s="111" t="str">
        <f t="shared" si="87"/>
        <v>NÃO</v>
      </c>
      <c r="Y515" s="106">
        <f t="shared" ref="Y515:Y578" si="97">IF(X515="NÃO",0,1)</f>
        <v>0</v>
      </c>
      <c r="Z515" s="107" t="s">
        <v>42</v>
      </c>
      <c r="AA515" s="107" t="s">
        <v>4216</v>
      </c>
      <c r="AB515" s="107">
        <v>2925402</v>
      </c>
      <c r="AC515" s="107"/>
      <c r="AD515" s="107"/>
    </row>
    <row r="516" spans="1:30" s="32" customFormat="1" ht="19.5" customHeight="1" x14ac:dyDescent="0.25">
      <c r="A516" s="31" t="str">
        <f>Controles!$B$2</f>
        <v>RS</v>
      </c>
      <c r="B516" s="31">
        <f>Controles!$C$2</f>
        <v>10</v>
      </c>
      <c r="C516" s="31" t="s">
        <v>5391</v>
      </c>
      <c r="D516" s="35"/>
      <c r="E516" s="35"/>
      <c r="F516" s="35"/>
      <c r="G516" s="35"/>
      <c r="H516" s="66"/>
      <c r="I516" s="66"/>
      <c r="J516" s="94">
        <f t="shared" si="94"/>
        <v>0</v>
      </c>
      <c r="K516" s="66"/>
      <c r="L516" s="66"/>
      <c r="M516" s="66"/>
      <c r="N516" s="94">
        <f t="shared" si="88"/>
        <v>0</v>
      </c>
      <c r="O516" s="66"/>
      <c r="P516" s="66"/>
      <c r="Q516" s="79">
        <f t="shared" si="95"/>
        <v>0</v>
      </c>
      <c r="R516" s="80">
        <f t="shared" si="89"/>
        <v>0</v>
      </c>
      <c r="S516" s="79">
        <f t="shared" si="90"/>
        <v>0</v>
      </c>
      <c r="T516" s="79">
        <f t="shared" si="91"/>
        <v>0</v>
      </c>
      <c r="U516" s="79">
        <f t="shared" si="92"/>
        <v>0</v>
      </c>
      <c r="V516" s="79">
        <f t="shared" si="93"/>
        <v>0</v>
      </c>
      <c r="W516" s="80">
        <f t="shared" si="96"/>
        <v>0</v>
      </c>
      <c r="X516" s="111" t="str">
        <f t="shared" si="87"/>
        <v>NÃO</v>
      </c>
      <c r="Y516" s="106">
        <f t="shared" si="97"/>
        <v>0</v>
      </c>
      <c r="Z516" s="107" t="s">
        <v>42</v>
      </c>
      <c r="AA516" s="107" t="s">
        <v>4220</v>
      </c>
      <c r="AB516" s="107">
        <v>2925501</v>
      </c>
      <c r="AC516" s="107"/>
      <c r="AD516" s="107"/>
    </row>
    <row r="517" spans="1:30" s="32" customFormat="1" ht="19.5" customHeight="1" x14ac:dyDescent="0.25">
      <c r="A517" s="31" t="str">
        <f>Controles!$B$2</f>
        <v>RS</v>
      </c>
      <c r="B517" s="31">
        <f>Controles!$C$2</f>
        <v>10</v>
      </c>
      <c r="C517" s="31" t="s">
        <v>5391</v>
      </c>
      <c r="D517" s="35"/>
      <c r="E517" s="35"/>
      <c r="F517" s="35"/>
      <c r="G517" s="35"/>
      <c r="H517" s="66"/>
      <c r="I517" s="66"/>
      <c r="J517" s="94">
        <f t="shared" si="94"/>
        <v>0</v>
      </c>
      <c r="K517" s="66"/>
      <c r="L517" s="66"/>
      <c r="M517" s="66"/>
      <c r="N517" s="94">
        <f t="shared" si="88"/>
        <v>0</v>
      </c>
      <c r="O517" s="66"/>
      <c r="P517" s="66"/>
      <c r="Q517" s="79">
        <f t="shared" si="95"/>
        <v>0</v>
      </c>
      <c r="R517" s="80">
        <f t="shared" si="89"/>
        <v>0</v>
      </c>
      <c r="S517" s="79">
        <f t="shared" si="90"/>
        <v>0</v>
      </c>
      <c r="T517" s="79">
        <f t="shared" si="91"/>
        <v>0</v>
      </c>
      <c r="U517" s="79">
        <f t="shared" si="92"/>
        <v>0</v>
      </c>
      <c r="V517" s="79">
        <f t="shared" si="93"/>
        <v>0</v>
      </c>
      <c r="W517" s="80">
        <f t="shared" si="96"/>
        <v>0</v>
      </c>
      <c r="X517" s="111" t="str">
        <f t="shared" si="87"/>
        <v>NÃO</v>
      </c>
      <c r="Y517" s="106">
        <f t="shared" si="97"/>
        <v>0</v>
      </c>
      <c r="Z517" s="107" t="s">
        <v>42</v>
      </c>
      <c r="AA517" s="107" t="s">
        <v>2929</v>
      </c>
      <c r="AB517" s="107">
        <v>2925600</v>
      </c>
      <c r="AC517" s="107"/>
      <c r="AD517" s="107"/>
    </row>
    <row r="518" spans="1:30" s="32" customFormat="1" ht="19.5" customHeight="1" x14ac:dyDescent="0.25">
      <c r="A518" s="31" t="str">
        <f>Controles!$B$2</f>
        <v>RS</v>
      </c>
      <c r="B518" s="31">
        <f>Controles!$C$2</f>
        <v>10</v>
      </c>
      <c r="C518" s="31" t="s">
        <v>5391</v>
      </c>
      <c r="D518" s="35"/>
      <c r="E518" s="35"/>
      <c r="F518" s="35"/>
      <c r="G518" s="35"/>
      <c r="H518" s="66"/>
      <c r="I518" s="66"/>
      <c r="J518" s="94">
        <f t="shared" si="94"/>
        <v>0</v>
      </c>
      <c r="K518" s="66"/>
      <c r="L518" s="66"/>
      <c r="M518" s="66"/>
      <c r="N518" s="94">
        <f t="shared" si="88"/>
        <v>0</v>
      </c>
      <c r="O518" s="66"/>
      <c r="P518" s="66"/>
      <c r="Q518" s="79">
        <f t="shared" si="95"/>
        <v>0</v>
      </c>
      <c r="R518" s="80">
        <f t="shared" si="89"/>
        <v>0</v>
      </c>
      <c r="S518" s="79">
        <f t="shared" si="90"/>
        <v>0</v>
      </c>
      <c r="T518" s="79">
        <f t="shared" si="91"/>
        <v>0</v>
      </c>
      <c r="U518" s="79">
        <f t="shared" si="92"/>
        <v>0</v>
      </c>
      <c r="V518" s="79">
        <f t="shared" si="93"/>
        <v>0</v>
      </c>
      <c r="W518" s="80">
        <f t="shared" si="96"/>
        <v>0</v>
      </c>
      <c r="X518" s="111" t="str">
        <f t="shared" ref="X518:X577" si="98">IF(AND(Q518=0,S518=0,T518=0,U518=0,V518=0), "NÃO", "SIM")</f>
        <v>NÃO</v>
      </c>
      <c r="Y518" s="106">
        <f t="shared" si="97"/>
        <v>0</v>
      </c>
      <c r="Z518" s="107" t="s">
        <v>42</v>
      </c>
      <c r="AA518" s="107" t="s">
        <v>4229</v>
      </c>
      <c r="AB518" s="107">
        <v>2925709</v>
      </c>
      <c r="AC518" s="107"/>
      <c r="AD518" s="107"/>
    </row>
    <row r="519" spans="1:30" s="32" customFormat="1" ht="19.5" customHeight="1" x14ac:dyDescent="0.25">
      <c r="A519" s="31" t="str">
        <f>Controles!$B$2</f>
        <v>RS</v>
      </c>
      <c r="B519" s="31">
        <f>Controles!$C$2</f>
        <v>10</v>
      </c>
      <c r="C519" s="31" t="s">
        <v>5391</v>
      </c>
      <c r="D519" s="35"/>
      <c r="E519" s="35"/>
      <c r="F519" s="35"/>
      <c r="G519" s="35"/>
      <c r="H519" s="66"/>
      <c r="I519" s="66"/>
      <c r="J519" s="94">
        <f t="shared" si="94"/>
        <v>0</v>
      </c>
      <c r="K519" s="66"/>
      <c r="L519" s="66"/>
      <c r="M519" s="66"/>
      <c r="N519" s="94">
        <f t="shared" si="88"/>
        <v>0</v>
      </c>
      <c r="O519" s="66"/>
      <c r="P519" s="66"/>
      <c r="Q519" s="79">
        <f t="shared" si="95"/>
        <v>0</v>
      </c>
      <c r="R519" s="80">
        <f t="shared" si="89"/>
        <v>0</v>
      </c>
      <c r="S519" s="79">
        <f t="shared" si="90"/>
        <v>0</v>
      </c>
      <c r="T519" s="79">
        <f t="shared" si="91"/>
        <v>0</v>
      </c>
      <c r="U519" s="79">
        <f t="shared" si="92"/>
        <v>0</v>
      </c>
      <c r="V519" s="79">
        <f t="shared" si="93"/>
        <v>0</v>
      </c>
      <c r="W519" s="80">
        <f t="shared" si="96"/>
        <v>0</v>
      </c>
      <c r="X519" s="111" t="str">
        <f t="shared" si="98"/>
        <v>NÃO</v>
      </c>
      <c r="Y519" s="106">
        <f t="shared" si="97"/>
        <v>0</v>
      </c>
      <c r="Z519" s="107" t="s">
        <v>42</v>
      </c>
      <c r="AA519" s="107" t="s">
        <v>4234</v>
      </c>
      <c r="AB519" s="107">
        <v>2925758</v>
      </c>
      <c r="AC519" s="107"/>
      <c r="AD519" s="107"/>
    </row>
    <row r="520" spans="1:30" s="32" customFormat="1" ht="19.5" customHeight="1" x14ac:dyDescent="0.25">
      <c r="A520" s="31" t="str">
        <f>Controles!$B$2</f>
        <v>RS</v>
      </c>
      <c r="B520" s="31">
        <f>Controles!$C$2</f>
        <v>10</v>
      </c>
      <c r="C520" s="31" t="s">
        <v>5391</v>
      </c>
      <c r="D520" s="35"/>
      <c r="E520" s="35"/>
      <c r="F520" s="35"/>
      <c r="G520" s="35"/>
      <c r="H520" s="66"/>
      <c r="I520" s="66"/>
      <c r="J520" s="94">
        <f t="shared" si="94"/>
        <v>0</v>
      </c>
      <c r="K520" s="66"/>
      <c r="L520" s="66"/>
      <c r="M520" s="66"/>
      <c r="N520" s="94">
        <f t="shared" si="88"/>
        <v>0</v>
      </c>
      <c r="O520" s="66"/>
      <c r="P520" s="66"/>
      <c r="Q520" s="79">
        <f t="shared" si="95"/>
        <v>0</v>
      </c>
      <c r="R520" s="80">
        <f t="shared" si="89"/>
        <v>0</v>
      </c>
      <c r="S520" s="79">
        <f t="shared" si="90"/>
        <v>0</v>
      </c>
      <c r="T520" s="79">
        <f t="shared" si="91"/>
        <v>0</v>
      </c>
      <c r="U520" s="79">
        <f t="shared" si="92"/>
        <v>0</v>
      </c>
      <c r="V520" s="79">
        <f t="shared" si="93"/>
        <v>0</v>
      </c>
      <c r="W520" s="80">
        <f t="shared" si="96"/>
        <v>0</v>
      </c>
      <c r="X520" s="111" t="str">
        <f t="shared" si="98"/>
        <v>NÃO</v>
      </c>
      <c r="Y520" s="106">
        <f t="shared" si="97"/>
        <v>0</v>
      </c>
      <c r="Z520" s="107" t="s">
        <v>42</v>
      </c>
      <c r="AA520" s="107" t="s">
        <v>2991</v>
      </c>
      <c r="AB520" s="107">
        <v>2925808</v>
      </c>
      <c r="AC520" s="107"/>
      <c r="AD520" s="107"/>
    </row>
    <row r="521" spans="1:30" s="32" customFormat="1" ht="19.5" customHeight="1" x14ac:dyDescent="0.25">
      <c r="A521" s="31" t="str">
        <f>Controles!$B$2</f>
        <v>RS</v>
      </c>
      <c r="B521" s="31">
        <f>Controles!$C$2</f>
        <v>10</v>
      </c>
      <c r="C521" s="31" t="s">
        <v>5391</v>
      </c>
      <c r="D521" s="35"/>
      <c r="E521" s="35"/>
      <c r="F521" s="35"/>
      <c r="G521" s="35"/>
      <c r="H521" s="66"/>
      <c r="I521" s="66"/>
      <c r="J521" s="94">
        <f t="shared" si="94"/>
        <v>0</v>
      </c>
      <c r="K521" s="66"/>
      <c r="L521" s="66"/>
      <c r="M521" s="66"/>
      <c r="N521" s="94">
        <f t="shared" si="88"/>
        <v>0</v>
      </c>
      <c r="O521" s="66"/>
      <c r="P521" s="66"/>
      <c r="Q521" s="79">
        <f t="shared" si="95"/>
        <v>0</v>
      </c>
      <c r="R521" s="80">
        <f t="shared" si="89"/>
        <v>0</v>
      </c>
      <c r="S521" s="79">
        <f t="shared" si="90"/>
        <v>0</v>
      </c>
      <c r="T521" s="79">
        <f t="shared" si="91"/>
        <v>0</v>
      </c>
      <c r="U521" s="79">
        <f t="shared" si="92"/>
        <v>0</v>
      </c>
      <c r="V521" s="79">
        <f t="shared" si="93"/>
        <v>0</v>
      </c>
      <c r="W521" s="80">
        <f t="shared" si="96"/>
        <v>0</v>
      </c>
      <c r="X521" s="111" t="str">
        <f t="shared" si="98"/>
        <v>NÃO</v>
      </c>
      <c r="Y521" s="106">
        <f t="shared" si="97"/>
        <v>0</v>
      </c>
      <c r="Z521" s="107" t="s">
        <v>42</v>
      </c>
      <c r="AA521" s="107" t="s">
        <v>4243</v>
      </c>
      <c r="AB521" s="107">
        <v>2925907</v>
      </c>
      <c r="AC521" s="107"/>
      <c r="AD521" s="107"/>
    </row>
    <row r="522" spans="1:30" s="32" customFormat="1" ht="19.5" customHeight="1" x14ac:dyDescent="0.25">
      <c r="A522" s="31" t="str">
        <f>Controles!$B$2</f>
        <v>RS</v>
      </c>
      <c r="B522" s="31">
        <f>Controles!$C$2</f>
        <v>10</v>
      </c>
      <c r="C522" s="31" t="s">
        <v>5391</v>
      </c>
      <c r="D522" s="35"/>
      <c r="E522" s="35"/>
      <c r="F522" s="35"/>
      <c r="G522" s="35"/>
      <c r="H522" s="66"/>
      <c r="I522" s="66"/>
      <c r="J522" s="94">
        <f t="shared" si="94"/>
        <v>0</v>
      </c>
      <c r="K522" s="66"/>
      <c r="L522" s="66"/>
      <c r="M522" s="66"/>
      <c r="N522" s="94">
        <f t="shared" si="88"/>
        <v>0</v>
      </c>
      <c r="O522" s="66"/>
      <c r="P522" s="66"/>
      <c r="Q522" s="79">
        <f t="shared" si="95"/>
        <v>0</v>
      </c>
      <c r="R522" s="80">
        <f t="shared" si="89"/>
        <v>0</v>
      </c>
      <c r="S522" s="79">
        <f t="shared" si="90"/>
        <v>0</v>
      </c>
      <c r="T522" s="79">
        <f t="shared" si="91"/>
        <v>0</v>
      </c>
      <c r="U522" s="79">
        <f t="shared" si="92"/>
        <v>0</v>
      </c>
      <c r="V522" s="79">
        <f t="shared" si="93"/>
        <v>0</v>
      </c>
      <c r="W522" s="80">
        <f t="shared" si="96"/>
        <v>0</v>
      </c>
      <c r="X522" s="111" t="str">
        <f t="shared" si="98"/>
        <v>NÃO</v>
      </c>
      <c r="Y522" s="106">
        <f t="shared" si="97"/>
        <v>0</v>
      </c>
      <c r="Z522" s="107" t="s">
        <v>42</v>
      </c>
      <c r="AA522" s="107" t="s">
        <v>4248</v>
      </c>
      <c r="AB522" s="107">
        <v>2925931</v>
      </c>
      <c r="AC522" s="107"/>
      <c r="AD522" s="107"/>
    </row>
    <row r="523" spans="1:30" s="32" customFormat="1" ht="19.5" customHeight="1" x14ac:dyDescent="0.25">
      <c r="A523" s="31" t="str">
        <f>Controles!$B$2</f>
        <v>RS</v>
      </c>
      <c r="B523" s="31">
        <f>Controles!$C$2</f>
        <v>10</v>
      </c>
      <c r="C523" s="31" t="s">
        <v>5391</v>
      </c>
      <c r="D523" s="35"/>
      <c r="E523" s="35"/>
      <c r="F523" s="35"/>
      <c r="G523" s="35"/>
      <c r="H523" s="66"/>
      <c r="I523" s="66"/>
      <c r="J523" s="94">
        <f t="shared" si="94"/>
        <v>0</v>
      </c>
      <c r="K523" s="66"/>
      <c r="L523" s="66"/>
      <c r="M523" s="66"/>
      <c r="N523" s="94">
        <f t="shared" si="88"/>
        <v>0</v>
      </c>
      <c r="O523" s="66"/>
      <c r="P523" s="66"/>
      <c r="Q523" s="79">
        <f t="shared" si="95"/>
        <v>0</v>
      </c>
      <c r="R523" s="80">
        <f t="shared" si="89"/>
        <v>0</v>
      </c>
      <c r="S523" s="79">
        <f t="shared" si="90"/>
        <v>0</v>
      </c>
      <c r="T523" s="79">
        <f t="shared" si="91"/>
        <v>0</v>
      </c>
      <c r="U523" s="79">
        <f t="shared" si="92"/>
        <v>0</v>
      </c>
      <c r="V523" s="79">
        <f t="shared" si="93"/>
        <v>0</v>
      </c>
      <c r="W523" s="80">
        <f t="shared" si="96"/>
        <v>0</v>
      </c>
      <c r="X523" s="111" t="str">
        <f t="shared" si="98"/>
        <v>NÃO</v>
      </c>
      <c r="Y523" s="106">
        <f t="shared" si="97"/>
        <v>0</v>
      </c>
      <c r="Z523" s="107" t="s">
        <v>42</v>
      </c>
      <c r="AA523" s="107" t="s">
        <v>4253</v>
      </c>
      <c r="AB523" s="107">
        <v>2925956</v>
      </c>
      <c r="AC523" s="107"/>
      <c r="AD523" s="107"/>
    </row>
    <row r="524" spans="1:30" s="32" customFormat="1" ht="19.5" customHeight="1" x14ac:dyDescent="0.25">
      <c r="A524" s="31" t="str">
        <f>Controles!$B$2</f>
        <v>RS</v>
      </c>
      <c r="B524" s="31">
        <f>Controles!$C$2</f>
        <v>10</v>
      </c>
      <c r="C524" s="31" t="s">
        <v>5391</v>
      </c>
      <c r="D524" s="35"/>
      <c r="E524" s="35"/>
      <c r="F524" s="35"/>
      <c r="G524" s="35"/>
      <c r="H524" s="66"/>
      <c r="I524" s="66"/>
      <c r="J524" s="94">
        <f t="shared" si="94"/>
        <v>0</v>
      </c>
      <c r="K524" s="66"/>
      <c r="L524" s="66"/>
      <c r="M524" s="66"/>
      <c r="N524" s="94">
        <f t="shared" si="88"/>
        <v>0</v>
      </c>
      <c r="O524" s="66"/>
      <c r="P524" s="66"/>
      <c r="Q524" s="79">
        <f t="shared" si="95"/>
        <v>0</v>
      </c>
      <c r="R524" s="80">
        <f t="shared" si="89"/>
        <v>0</v>
      </c>
      <c r="S524" s="79">
        <f t="shared" si="90"/>
        <v>0</v>
      </c>
      <c r="T524" s="79">
        <f t="shared" si="91"/>
        <v>0</v>
      </c>
      <c r="U524" s="79">
        <f t="shared" si="92"/>
        <v>0</v>
      </c>
      <c r="V524" s="79">
        <f t="shared" si="93"/>
        <v>0</v>
      </c>
      <c r="W524" s="80">
        <f t="shared" si="96"/>
        <v>0</v>
      </c>
      <c r="X524" s="111" t="str">
        <f t="shared" si="98"/>
        <v>NÃO</v>
      </c>
      <c r="Y524" s="106">
        <f t="shared" si="97"/>
        <v>0</v>
      </c>
      <c r="Z524" s="107" t="s">
        <v>42</v>
      </c>
      <c r="AA524" s="107" t="s">
        <v>4257</v>
      </c>
      <c r="AB524" s="107">
        <v>2926004</v>
      </c>
      <c r="AC524" s="107"/>
      <c r="AD524" s="107"/>
    </row>
    <row r="525" spans="1:30" s="32" customFormat="1" ht="19.5" customHeight="1" x14ac:dyDescent="0.25">
      <c r="A525" s="31" t="str">
        <f>Controles!$B$2</f>
        <v>RS</v>
      </c>
      <c r="B525" s="31">
        <f>Controles!$C$2</f>
        <v>10</v>
      </c>
      <c r="C525" s="31" t="s">
        <v>5391</v>
      </c>
      <c r="D525" s="35"/>
      <c r="E525" s="35"/>
      <c r="F525" s="35"/>
      <c r="G525" s="35"/>
      <c r="H525" s="66"/>
      <c r="I525" s="66"/>
      <c r="J525" s="94">
        <f t="shared" si="94"/>
        <v>0</v>
      </c>
      <c r="K525" s="66"/>
      <c r="L525" s="66"/>
      <c r="M525" s="66"/>
      <c r="N525" s="94">
        <f t="shared" si="88"/>
        <v>0</v>
      </c>
      <c r="O525" s="66"/>
      <c r="P525" s="66"/>
      <c r="Q525" s="79">
        <f t="shared" si="95"/>
        <v>0</v>
      </c>
      <c r="R525" s="80">
        <f t="shared" si="89"/>
        <v>0</v>
      </c>
      <c r="S525" s="79">
        <f t="shared" si="90"/>
        <v>0</v>
      </c>
      <c r="T525" s="79">
        <f t="shared" si="91"/>
        <v>0</v>
      </c>
      <c r="U525" s="79">
        <f t="shared" si="92"/>
        <v>0</v>
      </c>
      <c r="V525" s="79">
        <f t="shared" si="93"/>
        <v>0</v>
      </c>
      <c r="W525" s="80">
        <f t="shared" si="96"/>
        <v>0</v>
      </c>
      <c r="X525" s="111" t="str">
        <f t="shared" si="98"/>
        <v>NÃO</v>
      </c>
      <c r="Y525" s="106">
        <f t="shared" si="97"/>
        <v>0</v>
      </c>
      <c r="Z525" s="107" t="s">
        <v>42</v>
      </c>
      <c r="AA525" s="107" t="s">
        <v>4261</v>
      </c>
      <c r="AB525" s="107">
        <v>2926103</v>
      </c>
      <c r="AC525" s="107"/>
      <c r="AD525" s="107"/>
    </row>
    <row r="526" spans="1:30" s="32" customFormat="1" ht="19.5" customHeight="1" x14ac:dyDescent="0.25">
      <c r="A526" s="31" t="str">
        <f>Controles!$B$2</f>
        <v>RS</v>
      </c>
      <c r="B526" s="31">
        <f>Controles!$C$2</f>
        <v>10</v>
      </c>
      <c r="C526" s="31" t="s">
        <v>5391</v>
      </c>
      <c r="D526" s="35"/>
      <c r="E526" s="35"/>
      <c r="F526" s="35"/>
      <c r="G526" s="35"/>
      <c r="H526" s="66"/>
      <c r="I526" s="66"/>
      <c r="J526" s="94">
        <f t="shared" si="94"/>
        <v>0</v>
      </c>
      <c r="K526" s="66"/>
      <c r="L526" s="66"/>
      <c r="M526" s="66"/>
      <c r="N526" s="94">
        <f t="shared" si="88"/>
        <v>0</v>
      </c>
      <c r="O526" s="66"/>
      <c r="P526" s="66"/>
      <c r="Q526" s="79">
        <f t="shared" si="95"/>
        <v>0</v>
      </c>
      <c r="R526" s="80">
        <f t="shared" si="89"/>
        <v>0</v>
      </c>
      <c r="S526" s="79">
        <f t="shared" si="90"/>
        <v>0</v>
      </c>
      <c r="T526" s="79">
        <f t="shared" si="91"/>
        <v>0</v>
      </c>
      <c r="U526" s="79">
        <f t="shared" si="92"/>
        <v>0</v>
      </c>
      <c r="V526" s="79">
        <f t="shared" si="93"/>
        <v>0</v>
      </c>
      <c r="W526" s="80">
        <f t="shared" si="96"/>
        <v>0</v>
      </c>
      <c r="X526" s="111" t="str">
        <f t="shared" si="98"/>
        <v>NÃO</v>
      </c>
      <c r="Y526" s="106">
        <f t="shared" si="97"/>
        <v>0</v>
      </c>
      <c r="Z526" s="107" t="s">
        <v>42</v>
      </c>
      <c r="AA526" s="107" t="s">
        <v>4266</v>
      </c>
      <c r="AB526" s="107">
        <v>2926202</v>
      </c>
      <c r="AC526" s="107"/>
      <c r="AD526" s="107"/>
    </row>
    <row r="527" spans="1:30" s="32" customFormat="1" ht="19.5" customHeight="1" x14ac:dyDescent="0.25">
      <c r="A527" s="31" t="str">
        <f>Controles!$B$2</f>
        <v>RS</v>
      </c>
      <c r="B527" s="31">
        <f>Controles!$C$2</f>
        <v>10</v>
      </c>
      <c r="C527" s="31" t="s">
        <v>5391</v>
      </c>
      <c r="D527" s="35"/>
      <c r="E527" s="35"/>
      <c r="F527" s="35"/>
      <c r="G527" s="35"/>
      <c r="H527" s="66"/>
      <c r="I527" s="66"/>
      <c r="J527" s="94">
        <f t="shared" si="94"/>
        <v>0</v>
      </c>
      <c r="K527" s="66"/>
      <c r="L527" s="66"/>
      <c r="M527" s="66"/>
      <c r="N527" s="94">
        <f t="shared" si="88"/>
        <v>0</v>
      </c>
      <c r="O527" s="66"/>
      <c r="P527" s="66"/>
      <c r="Q527" s="79">
        <f t="shared" si="95"/>
        <v>0</v>
      </c>
      <c r="R527" s="80">
        <f t="shared" si="89"/>
        <v>0</v>
      </c>
      <c r="S527" s="79">
        <f t="shared" si="90"/>
        <v>0</v>
      </c>
      <c r="T527" s="79">
        <f t="shared" si="91"/>
        <v>0</v>
      </c>
      <c r="U527" s="79">
        <f t="shared" si="92"/>
        <v>0</v>
      </c>
      <c r="V527" s="79">
        <f t="shared" si="93"/>
        <v>0</v>
      </c>
      <c r="W527" s="80">
        <f t="shared" si="96"/>
        <v>0</v>
      </c>
      <c r="X527" s="111" t="str">
        <f t="shared" si="98"/>
        <v>NÃO</v>
      </c>
      <c r="Y527" s="106">
        <f t="shared" si="97"/>
        <v>0</v>
      </c>
      <c r="Z527" s="107" t="s">
        <v>42</v>
      </c>
      <c r="AA527" s="107" t="s">
        <v>4271</v>
      </c>
      <c r="AB527" s="107">
        <v>2926301</v>
      </c>
      <c r="AC527" s="107"/>
      <c r="AD527" s="107"/>
    </row>
    <row r="528" spans="1:30" s="32" customFormat="1" ht="19.5" customHeight="1" x14ac:dyDescent="0.25">
      <c r="A528" s="31" t="str">
        <f>Controles!$B$2</f>
        <v>RS</v>
      </c>
      <c r="B528" s="31">
        <f>Controles!$C$2</f>
        <v>10</v>
      </c>
      <c r="C528" s="31" t="s">
        <v>5391</v>
      </c>
      <c r="D528" s="35"/>
      <c r="E528" s="35"/>
      <c r="F528" s="35"/>
      <c r="G528" s="35"/>
      <c r="H528" s="66"/>
      <c r="I528" s="66"/>
      <c r="J528" s="94">
        <f t="shared" si="94"/>
        <v>0</v>
      </c>
      <c r="K528" s="66"/>
      <c r="L528" s="66"/>
      <c r="M528" s="66"/>
      <c r="N528" s="94">
        <f t="shared" si="88"/>
        <v>0</v>
      </c>
      <c r="O528" s="66"/>
      <c r="P528" s="66"/>
      <c r="Q528" s="79">
        <f t="shared" si="95"/>
        <v>0</v>
      </c>
      <c r="R528" s="80">
        <f t="shared" si="89"/>
        <v>0</v>
      </c>
      <c r="S528" s="79">
        <f t="shared" si="90"/>
        <v>0</v>
      </c>
      <c r="T528" s="79">
        <f t="shared" si="91"/>
        <v>0</v>
      </c>
      <c r="U528" s="79">
        <f t="shared" si="92"/>
        <v>0</v>
      </c>
      <c r="V528" s="79">
        <f t="shared" si="93"/>
        <v>0</v>
      </c>
      <c r="W528" s="80">
        <f t="shared" si="96"/>
        <v>0</v>
      </c>
      <c r="X528" s="111" t="str">
        <f t="shared" si="98"/>
        <v>NÃO</v>
      </c>
      <c r="Y528" s="106">
        <f t="shared" si="97"/>
        <v>0</v>
      </c>
      <c r="Z528" s="107" t="s">
        <v>42</v>
      </c>
      <c r="AA528" s="107" t="s">
        <v>2448</v>
      </c>
      <c r="AB528" s="107">
        <v>2926400</v>
      </c>
      <c r="AC528" s="107"/>
      <c r="AD528" s="107"/>
    </row>
    <row r="529" spans="1:30" s="32" customFormat="1" ht="19.5" customHeight="1" x14ac:dyDescent="0.25">
      <c r="A529" s="31" t="str">
        <f>Controles!$B$2</f>
        <v>RS</v>
      </c>
      <c r="B529" s="31">
        <f>Controles!$C$2</f>
        <v>10</v>
      </c>
      <c r="C529" s="31" t="s">
        <v>5391</v>
      </c>
      <c r="D529" s="35"/>
      <c r="E529" s="35"/>
      <c r="F529" s="35"/>
      <c r="G529" s="35"/>
      <c r="H529" s="66"/>
      <c r="I529" s="66"/>
      <c r="J529" s="94">
        <f t="shared" si="94"/>
        <v>0</v>
      </c>
      <c r="K529" s="66"/>
      <c r="L529" s="66"/>
      <c r="M529" s="66"/>
      <c r="N529" s="94">
        <f t="shared" si="88"/>
        <v>0</v>
      </c>
      <c r="O529" s="66"/>
      <c r="P529" s="66"/>
      <c r="Q529" s="79">
        <f t="shared" si="95"/>
        <v>0</v>
      </c>
      <c r="R529" s="80">
        <f t="shared" si="89"/>
        <v>0</v>
      </c>
      <c r="S529" s="79">
        <f t="shared" si="90"/>
        <v>0</v>
      </c>
      <c r="T529" s="79">
        <f t="shared" si="91"/>
        <v>0</v>
      </c>
      <c r="U529" s="79">
        <f t="shared" si="92"/>
        <v>0</v>
      </c>
      <c r="V529" s="79">
        <f t="shared" si="93"/>
        <v>0</v>
      </c>
      <c r="W529" s="80">
        <f t="shared" si="96"/>
        <v>0</v>
      </c>
      <c r="X529" s="111" t="str">
        <f t="shared" si="98"/>
        <v>NÃO</v>
      </c>
      <c r="Y529" s="106">
        <f t="shared" si="97"/>
        <v>0</v>
      </c>
      <c r="Z529" s="107" t="s">
        <v>42</v>
      </c>
      <c r="AA529" s="107" t="s">
        <v>4279</v>
      </c>
      <c r="AB529" s="107">
        <v>2926509</v>
      </c>
      <c r="AC529" s="107"/>
      <c r="AD529" s="107"/>
    </row>
    <row r="530" spans="1:30" s="32" customFormat="1" ht="19.5" customHeight="1" x14ac:dyDescent="0.25">
      <c r="A530" s="31" t="str">
        <f>Controles!$B$2</f>
        <v>RS</v>
      </c>
      <c r="B530" s="31">
        <f>Controles!$C$2</f>
        <v>10</v>
      </c>
      <c r="C530" s="31" t="s">
        <v>5391</v>
      </c>
      <c r="D530" s="35"/>
      <c r="E530" s="35"/>
      <c r="F530" s="35"/>
      <c r="G530" s="35"/>
      <c r="H530" s="66"/>
      <c r="I530" s="66"/>
      <c r="J530" s="94">
        <f t="shared" si="94"/>
        <v>0</v>
      </c>
      <c r="K530" s="66"/>
      <c r="L530" s="66"/>
      <c r="M530" s="66"/>
      <c r="N530" s="94">
        <f t="shared" si="88"/>
        <v>0</v>
      </c>
      <c r="O530" s="66"/>
      <c r="P530" s="66"/>
      <c r="Q530" s="79">
        <f t="shared" si="95"/>
        <v>0</v>
      </c>
      <c r="R530" s="80">
        <f t="shared" si="89"/>
        <v>0</v>
      </c>
      <c r="S530" s="79">
        <f t="shared" si="90"/>
        <v>0</v>
      </c>
      <c r="T530" s="79">
        <f t="shared" si="91"/>
        <v>0</v>
      </c>
      <c r="U530" s="79">
        <f t="shared" si="92"/>
        <v>0</v>
      </c>
      <c r="V530" s="79">
        <f t="shared" si="93"/>
        <v>0</v>
      </c>
      <c r="W530" s="80">
        <f t="shared" si="96"/>
        <v>0</v>
      </c>
      <c r="X530" s="111" t="str">
        <f t="shared" si="98"/>
        <v>NÃO</v>
      </c>
      <c r="Y530" s="106">
        <f t="shared" si="97"/>
        <v>0</v>
      </c>
      <c r="Z530" s="107" t="s">
        <v>42</v>
      </c>
      <c r="AA530" s="107" t="s">
        <v>4283</v>
      </c>
      <c r="AB530" s="107">
        <v>2926608</v>
      </c>
      <c r="AC530" s="107"/>
      <c r="AD530" s="107"/>
    </row>
    <row r="531" spans="1:30" s="32" customFormat="1" ht="19.5" customHeight="1" x14ac:dyDescent="0.25">
      <c r="A531" s="31" t="str">
        <f>Controles!$B$2</f>
        <v>RS</v>
      </c>
      <c r="B531" s="31">
        <f>Controles!$C$2</f>
        <v>10</v>
      </c>
      <c r="C531" s="31" t="s">
        <v>5391</v>
      </c>
      <c r="D531" s="35"/>
      <c r="E531" s="35"/>
      <c r="F531" s="35"/>
      <c r="G531" s="35"/>
      <c r="H531" s="66"/>
      <c r="I531" s="66"/>
      <c r="J531" s="94">
        <f t="shared" si="94"/>
        <v>0</v>
      </c>
      <c r="K531" s="66"/>
      <c r="L531" s="66"/>
      <c r="M531" s="66"/>
      <c r="N531" s="94">
        <f t="shared" si="88"/>
        <v>0</v>
      </c>
      <c r="O531" s="66"/>
      <c r="P531" s="66"/>
      <c r="Q531" s="79">
        <f t="shared" si="95"/>
        <v>0</v>
      </c>
      <c r="R531" s="80">
        <f t="shared" si="89"/>
        <v>0</v>
      </c>
      <c r="S531" s="79">
        <f t="shared" si="90"/>
        <v>0</v>
      </c>
      <c r="T531" s="79">
        <f t="shared" si="91"/>
        <v>0</v>
      </c>
      <c r="U531" s="79">
        <f t="shared" si="92"/>
        <v>0</v>
      </c>
      <c r="V531" s="79">
        <f t="shared" si="93"/>
        <v>0</v>
      </c>
      <c r="W531" s="80">
        <f t="shared" si="96"/>
        <v>0</v>
      </c>
      <c r="X531" s="111" t="str">
        <f t="shared" si="98"/>
        <v>NÃO</v>
      </c>
      <c r="Y531" s="106">
        <f t="shared" si="97"/>
        <v>0</v>
      </c>
      <c r="Z531" s="107" t="s">
        <v>42</v>
      </c>
      <c r="AA531" s="107" t="s">
        <v>4288</v>
      </c>
      <c r="AB531" s="107">
        <v>2926657</v>
      </c>
      <c r="AC531" s="107"/>
      <c r="AD531" s="107"/>
    </row>
    <row r="532" spans="1:30" s="32" customFormat="1" ht="19.5" customHeight="1" x14ac:dyDescent="0.25">
      <c r="A532" s="31" t="str">
        <f>Controles!$B$2</f>
        <v>RS</v>
      </c>
      <c r="B532" s="31">
        <f>Controles!$C$2</f>
        <v>10</v>
      </c>
      <c r="C532" s="31" t="s">
        <v>5391</v>
      </c>
      <c r="D532" s="35"/>
      <c r="E532" s="35"/>
      <c r="F532" s="35"/>
      <c r="G532" s="35"/>
      <c r="H532" s="66"/>
      <c r="I532" s="66"/>
      <c r="J532" s="94">
        <f t="shared" si="94"/>
        <v>0</v>
      </c>
      <c r="K532" s="66"/>
      <c r="L532" s="66"/>
      <c r="M532" s="66"/>
      <c r="N532" s="94">
        <f t="shared" si="88"/>
        <v>0</v>
      </c>
      <c r="O532" s="66"/>
      <c r="P532" s="66"/>
      <c r="Q532" s="79">
        <f t="shared" si="95"/>
        <v>0</v>
      </c>
      <c r="R532" s="80">
        <f t="shared" si="89"/>
        <v>0</v>
      </c>
      <c r="S532" s="79">
        <f t="shared" si="90"/>
        <v>0</v>
      </c>
      <c r="T532" s="79">
        <f t="shared" si="91"/>
        <v>0</v>
      </c>
      <c r="U532" s="79">
        <f t="shared" si="92"/>
        <v>0</v>
      </c>
      <c r="V532" s="79">
        <f t="shared" si="93"/>
        <v>0</v>
      </c>
      <c r="W532" s="80">
        <f t="shared" si="96"/>
        <v>0</v>
      </c>
      <c r="X532" s="111" t="str">
        <f t="shared" si="98"/>
        <v>NÃO</v>
      </c>
      <c r="Y532" s="106">
        <f t="shared" si="97"/>
        <v>0</v>
      </c>
      <c r="Z532" s="107" t="s">
        <v>42</v>
      </c>
      <c r="AA532" s="107" t="s">
        <v>4293</v>
      </c>
      <c r="AB532" s="107">
        <v>2926707</v>
      </c>
      <c r="AC532" s="107"/>
      <c r="AD532" s="107"/>
    </row>
    <row r="533" spans="1:30" s="32" customFormat="1" ht="19.5" customHeight="1" x14ac:dyDescent="0.25">
      <c r="A533" s="31" t="str">
        <f>Controles!$B$2</f>
        <v>RS</v>
      </c>
      <c r="B533" s="31">
        <f>Controles!$C$2</f>
        <v>10</v>
      </c>
      <c r="C533" s="31" t="s">
        <v>5391</v>
      </c>
      <c r="D533" s="35"/>
      <c r="E533" s="35"/>
      <c r="F533" s="35"/>
      <c r="G533" s="35"/>
      <c r="H533" s="66"/>
      <c r="I533" s="66"/>
      <c r="J533" s="94">
        <f t="shared" si="94"/>
        <v>0</v>
      </c>
      <c r="K533" s="66"/>
      <c r="L533" s="66"/>
      <c r="M533" s="66"/>
      <c r="N533" s="94">
        <f t="shared" si="88"/>
        <v>0</v>
      </c>
      <c r="O533" s="66"/>
      <c r="P533" s="66"/>
      <c r="Q533" s="79">
        <f t="shared" si="95"/>
        <v>0</v>
      </c>
      <c r="R533" s="80">
        <f t="shared" si="89"/>
        <v>0</v>
      </c>
      <c r="S533" s="79">
        <f t="shared" si="90"/>
        <v>0</v>
      </c>
      <c r="T533" s="79">
        <f t="shared" si="91"/>
        <v>0</v>
      </c>
      <c r="U533" s="79">
        <f t="shared" si="92"/>
        <v>0</v>
      </c>
      <c r="V533" s="79">
        <f t="shared" si="93"/>
        <v>0</v>
      </c>
      <c r="W533" s="80">
        <f t="shared" si="96"/>
        <v>0</v>
      </c>
      <c r="X533" s="111" t="str">
        <f t="shared" si="98"/>
        <v>NÃO</v>
      </c>
      <c r="Y533" s="106">
        <f t="shared" si="97"/>
        <v>0</v>
      </c>
      <c r="Z533" s="107" t="s">
        <v>42</v>
      </c>
      <c r="AA533" s="107" t="s">
        <v>4298</v>
      </c>
      <c r="AB533" s="107">
        <v>2926806</v>
      </c>
      <c r="AC533" s="107"/>
      <c r="AD533" s="107"/>
    </row>
    <row r="534" spans="1:30" s="32" customFormat="1" ht="19.5" customHeight="1" x14ac:dyDescent="0.25">
      <c r="A534" s="31" t="str">
        <f>Controles!$B$2</f>
        <v>RS</v>
      </c>
      <c r="B534" s="31">
        <f>Controles!$C$2</f>
        <v>10</v>
      </c>
      <c r="C534" s="31" t="s">
        <v>5391</v>
      </c>
      <c r="D534" s="35"/>
      <c r="E534" s="35"/>
      <c r="F534" s="35"/>
      <c r="G534" s="35"/>
      <c r="H534" s="66"/>
      <c r="I534" s="66"/>
      <c r="J534" s="94">
        <f t="shared" si="94"/>
        <v>0</v>
      </c>
      <c r="K534" s="66"/>
      <c r="L534" s="66"/>
      <c r="M534" s="66"/>
      <c r="N534" s="94">
        <f t="shared" si="88"/>
        <v>0</v>
      </c>
      <c r="O534" s="66"/>
      <c r="P534" s="66"/>
      <c r="Q534" s="79">
        <f t="shared" si="95"/>
        <v>0</v>
      </c>
      <c r="R534" s="80">
        <f t="shared" si="89"/>
        <v>0</v>
      </c>
      <c r="S534" s="79">
        <f t="shared" si="90"/>
        <v>0</v>
      </c>
      <c r="T534" s="79">
        <f t="shared" si="91"/>
        <v>0</v>
      </c>
      <c r="U534" s="79">
        <f t="shared" si="92"/>
        <v>0</v>
      </c>
      <c r="V534" s="79">
        <f t="shared" si="93"/>
        <v>0</v>
      </c>
      <c r="W534" s="80">
        <f t="shared" si="96"/>
        <v>0</v>
      </c>
      <c r="X534" s="111" t="str">
        <f t="shared" si="98"/>
        <v>NÃO</v>
      </c>
      <c r="Y534" s="106">
        <f t="shared" si="97"/>
        <v>0</v>
      </c>
      <c r="Z534" s="107" t="s">
        <v>42</v>
      </c>
      <c r="AA534" s="107" t="s">
        <v>4303</v>
      </c>
      <c r="AB534" s="107">
        <v>2926905</v>
      </c>
      <c r="AC534" s="107"/>
      <c r="AD534" s="107"/>
    </row>
    <row r="535" spans="1:30" s="32" customFormat="1" ht="19.5" customHeight="1" x14ac:dyDescent="0.25">
      <c r="A535" s="31" t="str">
        <f>Controles!$B$2</f>
        <v>RS</v>
      </c>
      <c r="B535" s="31">
        <f>Controles!$C$2</f>
        <v>10</v>
      </c>
      <c r="C535" s="31" t="s">
        <v>5391</v>
      </c>
      <c r="D535" s="35"/>
      <c r="E535" s="35"/>
      <c r="F535" s="35"/>
      <c r="G535" s="35"/>
      <c r="H535" s="66"/>
      <c r="I535" s="66"/>
      <c r="J535" s="94">
        <f t="shared" si="94"/>
        <v>0</v>
      </c>
      <c r="K535" s="66"/>
      <c r="L535" s="66"/>
      <c r="M535" s="66"/>
      <c r="N535" s="94">
        <f t="shared" si="88"/>
        <v>0</v>
      </c>
      <c r="O535" s="66"/>
      <c r="P535" s="66"/>
      <c r="Q535" s="79">
        <f t="shared" si="95"/>
        <v>0</v>
      </c>
      <c r="R535" s="80">
        <f t="shared" si="89"/>
        <v>0</v>
      </c>
      <c r="S535" s="79">
        <f t="shared" si="90"/>
        <v>0</v>
      </c>
      <c r="T535" s="79">
        <f t="shared" si="91"/>
        <v>0</v>
      </c>
      <c r="U535" s="79">
        <f t="shared" si="92"/>
        <v>0</v>
      </c>
      <c r="V535" s="79">
        <f t="shared" si="93"/>
        <v>0</v>
      </c>
      <c r="W535" s="80">
        <f t="shared" si="96"/>
        <v>0</v>
      </c>
      <c r="X535" s="111" t="str">
        <f t="shared" si="98"/>
        <v>NÃO</v>
      </c>
      <c r="Y535" s="106">
        <f t="shared" si="97"/>
        <v>0</v>
      </c>
      <c r="Z535" s="107" t="s">
        <v>42</v>
      </c>
      <c r="AA535" s="107" t="s">
        <v>4308</v>
      </c>
      <c r="AB535" s="107">
        <v>2927002</v>
      </c>
      <c r="AC535" s="107"/>
      <c r="AD535" s="107"/>
    </row>
    <row r="536" spans="1:30" s="32" customFormat="1" ht="19.5" customHeight="1" x14ac:dyDescent="0.25">
      <c r="A536" s="31" t="str">
        <f>Controles!$B$2</f>
        <v>RS</v>
      </c>
      <c r="B536" s="31">
        <f>Controles!$C$2</f>
        <v>10</v>
      </c>
      <c r="C536" s="31" t="s">
        <v>5391</v>
      </c>
      <c r="D536" s="35"/>
      <c r="E536" s="35"/>
      <c r="F536" s="35"/>
      <c r="G536" s="35"/>
      <c r="H536" s="66"/>
      <c r="I536" s="66"/>
      <c r="J536" s="94">
        <f t="shared" si="94"/>
        <v>0</v>
      </c>
      <c r="K536" s="66"/>
      <c r="L536" s="66"/>
      <c r="M536" s="66"/>
      <c r="N536" s="94">
        <f t="shared" si="88"/>
        <v>0</v>
      </c>
      <c r="O536" s="66"/>
      <c r="P536" s="66"/>
      <c r="Q536" s="79">
        <f t="shared" si="95"/>
        <v>0</v>
      </c>
      <c r="R536" s="80">
        <f t="shared" si="89"/>
        <v>0</v>
      </c>
      <c r="S536" s="79">
        <f t="shared" si="90"/>
        <v>0</v>
      </c>
      <c r="T536" s="79">
        <f t="shared" si="91"/>
        <v>0</v>
      </c>
      <c r="U536" s="79">
        <f t="shared" si="92"/>
        <v>0</v>
      </c>
      <c r="V536" s="79">
        <f t="shared" si="93"/>
        <v>0</v>
      </c>
      <c r="W536" s="80">
        <f t="shared" si="96"/>
        <v>0</v>
      </c>
      <c r="X536" s="111" t="str">
        <f t="shared" si="98"/>
        <v>NÃO</v>
      </c>
      <c r="Y536" s="106">
        <f t="shared" si="97"/>
        <v>0</v>
      </c>
      <c r="Z536" s="107" t="s">
        <v>42</v>
      </c>
      <c r="AA536" s="107" t="s">
        <v>4313</v>
      </c>
      <c r="AB536" s="107">
        <v>2927101</v>
      </c>
      <c r="AC536" s="107"/>
      <c r="AD536" s="107"/>
    </row>
    <row r="537" spans="1:30" s="32" customFormat="1" ht="19.5" customHeight="1" x14ac:dyDescent="0.25">
      <c r="A537" s="31" t="str">
        <f>Controles!$B$2</f>
        <v>RS</v>
      </c>
      <c r="B537" s="31">
        <f>Controles!$C$2</f>
        <v>10</v>
      </c>
      <c r="C537" s="31" t="s">
        <v>5391</v>
      </c>
      <c r="D537" s="35"/>
      <c r="E537" s="35"/>
      <c r="F537" s="35"/>
      <c r="G537" s="35"/>
      <c r="H537" s="66"/>
      <c r="I537" s="66"/>
      <c r="J537" s="94">
        <f t="shared" si="94"/>
        <v>0</v>
      </c>
      <c r="K537" s="66"/>
      <c r="L537" s="66"/>
      <c r="M537" s="66"/>
      <c r="N537" s="94">
        <f t="shared" si="88"/>
        <v>0</v>
      </c>
      <c r="O537" s="66"/>
      <c r="P537" s="66"/>
      <c r="Q537" s="79">
        <f t="shared" si="95"/>
        <v>0</v>
      </c>
      <c r="R537" s="80">
        <f t="shared" si="89"/>
        <v>0</v>
      </c>
      <c r="S537" s="79">
        <f t="shared" si="90"/>
        <v>0</v>
      </c>
      <c r="T537" s="79">
        <f t="shared" si="91"/>
        <v>0</v>
      </c>
      <c r="U537" s="79">
        <f t="shared" si="92"/>
        <v>0</v>
      </c>
      <c r="V537" s="79">
        <f t="shared" si="93"/>
        <v>0</v>
      </c>
      <c r="W537" s="80">
        <f t="shared" si="96"/>
        <v>0</v>
      </c>
      <c r="X537" s="111" t="str">
        <f t="shared" si="98"/>
        <v>NÃO</v>
      </c>
      <c r="Y537" s="106">
        <f t="shared" si="97"/>
        <v>0</v>
      </c>
      <c r="Z537" s="107" t="s">
        <v>42</v>
      </c>
      <c r="AA537" s="107" t="s">
        <v>2507</v>
      </c>
      <c r="AB537" s="107">
        <v>2927200</v>
      </c>
      <c r="AC537" s="107"/>
      <c r="AD537" s="107"/>
    </row>
    <row r="538" spans="1:30" s="32" customFormat="1" ht="19.5" customHeight="1" x14ac:dyDescent="0.25">
      <c r="A538" s="31" t="str">
        <f>Controles!$B$2</f>
        <v>RS</v>
      </c>
      <c r="B538" s="31">
        <f>Controles!$C$2</f>
        <v>10</v>
      </c>
      <c r="C538" s="31" t="s">
        <v>5391</v>
      </c>
      <c r="D538" s="35"/>
      <c r="E538" s="35"/>
      <c r="F538" s="35"/>
      <c r="G538" s="35"/>
      <c r="H538" s="66"/>
      <c r="I538" s="66"/>
      <c r="J538" s="94">
        <f t="shared" si="94"/>
        <v>0</v>
      </c>
      <c r="K538" s="66"/>
      <c r="L538" s="66"/>
      <c r="M538" s="66"/>
      <c r="N538" s="94">
        <f t="shared" si="88"/>
        <v>0</v>
      </c>
      <c r="O538" s="66"/>
      <c r="P538" s="66"/>
      <c r="Q538" s="79">
        <f t="shared" si="95"/>
        <v>0</v>
      </c>
      <c r="R538" s="80">
        <f t="shared" si="89"/>
        <v>0</v>
      </c>
      <c r="S538" s="79">
        <f t="shared" si="90"/>
        <v>0</v>
      </c>
      <c r="T538" s="79">
        <f t="shared" si="91"/>
        <v>0</v>
      </c>
      <c r="U538" s="79">
        <f t="shared" si="92"/>
        <v>0</v>
      </c>
      <c r="V538" s="79">
        <f t="shared" si="93"/>
        <v>0</v>
      </c>
      <c r="W538" s="80">
        <f t="shared" si="96"/>
        <v>0</v>
      </c>
      <c r="X538" s="111" t="str">
        <f t="shared" si="98"/>
        <v>NÃO</v>
      </c>
      <c r="Y538" s="106">
        <f t="shared" si="97"/>
        <v>0</v>
      </c>
      <c r="Z538" s="107" t="s">
        <v>42</v>
      </c>
      <c r="AA538" s="107" t="s">
        <v>4322</v>
      </c>
      <c r="AB538" s="107">
        <v>2927309</v>
      </c>
      <c r="AC538" s="107"/>
      <c r="AD538" s="107"/>
    </row>
    <row r="539" spans="1:30" s="32" customFormat="1" ht="19.5" customHeight="1" x14ac:dyDescent="0.25">
      <c r="A539" s="31" t="str">
        <f>Controles!$B$2</f>
        <v>RS</v>
      </c>
      <c r="B539" s="31">
        <f>Controles!$C$2</f>
        <v>10</v>
      </c>
      <c r="C539" s="31" t="s">
        <v>5391</v>
      </c>
      <c r="D539" s="35"/>
      <c r="E539" s="35"/>
      <c r="F539" s="35"/>
      <c r="G539" s="35"/>
      <c r="H539" s="66"/>
      <c r="I539" s="66"/>
      <c r="J539" s="94">
        <f t="shared" si="94"/>
        <v>0</v>
      </c>
      <c r="K539" s="66"/>
      <c r="L539" s="66"/>
      <c r="M539" s="66"/>
      <c r="N539" s="94">
        <f t="shared" si="88"/>
        <v>0</v>
      </c>
      <c r="O539" s="66"/>
      <c r="P539" s="66"/>
      <c r="Q539" s="79">
        <f t="shared" si="95"/>
        <v>0</v>
      </c>
      <c r="R539" s="80">
        <f t="shared" si="89"/>
        <v>0</v>
      </c>
      <c r="S539" s="79">
        <f t="shared" si="90"/>
        <v>0</v>
      </c>
      <c r="T539" s="79">
        <f t="shared" si="91"/>
        <v>0</v>
      </c>
      <c r="U539" s="79">
        <f t="shared" si="92"/>
        <v>0</v>
      </c>
      <c r="V539" s="79">
        <f t="shared" si="93"/>
        <v>0</v>
      </c>
      <c r="W539" s="80">
        <f t="shared" si="96"/>
        <v>0</v>
      </c>
      <c r="X539" s="111" t="str">
        <f t="shared" si="98"/>
        <v>NÃO</v>
      </c>
      <c r="Y539" s="106">
        <f t="shared" si="97"/>
        <v>0</v>
      </c>
      <c r="Z539" s="107" t="s">
        <v>42</v>
      </c>
      <c r="AA539" s="107" t="s">
        <v>4327</v>
      </c>
      <c r="AB539" s="107">
        <v>2927408</v>
      </c>
      <c r="AC539" s="107"/>
      <c r="AD539" s="107"/>
    </row>
    <row r="540" spans="1:30" s="32" customFormat="1" ht="19.5" customHeight="1" x14ac:dyDescent="0.25">
      <c r="A540" s="31" t="str">
        <f>Controles!$B$2</f>
        <v>RS</v>
      </c>
      <c r="B540" s="31">
        <f>Controles!$C$2</f>
        <v>10</v>
      </c>
      <c r="C540" s="31" t="s">
        <v>5391</v>
      </c>
      <c r="D540" s="35"/>
      <c r="E540" s="35"/>
      <c r="F540" s="35"/>
      <c r="G540" s="35"/>
      <c r="H540" s="66"/>
      <c r="I540" s="66"/>
      <c r="J540" s="94">
        <f t="shared" si="94"/>
        <v>0</v>
      </c>
      <c r="K540" s="66"/>
      <c r="L540" s="66"/>
      <c r="M540" s="66"/>
      <c r="N540" s="94">
        <f t="shared" si="88"/>
        <v>0</v>
      </c>
      <c r="O540" s="66"/>
      <c r="P540" s="66"/>
      <c r="Q540" s="79">
        <f t="shared" si="95"/>
        <v>0</v>
      </c>
      <c r="R540" s="80">
        <f t="shared" si="89"/>
        <v>0</v>
      </c>
      <c r="S540" s="79">
        <f t="shared" si="90"/>
        <v>0</v>
      </c>
      <c r="T540" s="79">
        <f t="shared" si="91"/>
        <v>0</v>
      </c>
      <c r="U540" s="79">
        <f t="shared" si="92"/>
        <v>0</v>
      </c>
      <c r="V540" s="79">
        <f t="shared" si="93"/>
        <v>0</v>
      </c>
      <c r="W540" s="80">
        <f t="shared" si="96"/>
        <v>0</v>
      </c>
      <c r="X540" s="111" t="str">
        <f t="shared" si="98"/>
        <v>NÃO</v>
      </c>
      <c r="Y540" s="106">
        <f t="shared" si="97"/>
        <v>0</v>
      </c>
      <c r="Z540" s="107" t="s">
        <v>42</v>
      </c>
      <c r="AA540" s="107" t="s">
        <v>4332</v>
      </c>
      <c r="AB540" s="107">
        <v>2927507</v>
      </c>
      <c r="AC540" s="107"/>
      <c r="AD540" s="107"/>
    </row>
    <row r="541" spans="1:30" s="32" customFormat="1" ht="19.5" customHeight="1" x14ac:dyDescent="0.25">
      <c r="A541" s="31" t="str">
        <f>Controles!$B$2</f>
        <v>RS</v>
      </c>
      <c r="B541" s="31">
        <f>Controles!$C$2</f>
        <v>10</v>
      </c>
      <c r="C541" s="31" t="s">
        <v>5391</v>
      </c>
      <c r="D541" s="35"/>
      <c r="E541" s="35"/>
      <c r="F541" s="35"/>
      <c r="G541" s="35"/>
      <c r="H541" s="66"/>
      <c r="I541" s="66"/>
      <c r="J541" s="94">
        <f t="shared" si="94"/>
        <v>0</v>
      </c>
      <c r="K541" s="66"/>
      <c r="L541" s="66"/>
      <c r="M541" s="66"/>
      <c r="N541" s="94">
        <f t="shared" si="88"/>
        <v>0</v>
      </c>
      <c r="O541" s="66"/>
      <c r="P541" s="66"/>
      <c r="Q541" s="79">
        <f t="shared" si="95"/>
        <v>0</v>
      </c>
      <c r="R541" s="80">
        <f t="shared" si="89"/>
        <v>0</v>
      </c>
      <c r="S541" s="79">
        <f t="shared" si="90"/>
        <v>0</v>
      </c>
      <c r="T541" s="79">
        <f t="shared" si="91"/>
        <v>0</v>
      </c>
      <c r="U541" s="79">
        <f t="shared" si="92"/>
        <v>0</v>
      </c>
      <c r="V541" s="79">
        <f t="shared" si="93"/>
        <v>0</v>
      </c>
      <c r="W541" s="80">
        <f t="shared" si="96"/>
        <v>0</v>
      </c>
      <c r="X541" s="111" t="str">
        <f t="shared" si="98"/>
        <v>NÃO</v>
      </c>
      <c r="Y541" s="106">
        <f t="shared" si="97"/>
        <v>0</v>
      </c>
      <c r="Z541" s="107" t="s">
        <v>42</v>
      </c>
      <c r="AA541" s="107" t="s">
        <v>4337</v>
      </c>
      <c r="AB541" s="107">
        <v>2927606</v>
      </c>
      <c r="AC541" s="107"/>
      <c r="AD541" s="107"/>
    </row>
    <row r="542" spans="1:30" s="32" customFormat="1" ht="19.5" customHeight="1" x14ac:dyDescent="0.25">
      <c r="A542" s="31" t="str">
        <f>Controles!$B$2</f>
        <v>RS</v>
      </c>
      <c r="B542" s="31">
        <f>Controles!$C$2</f>
        <v>10</v>
      </c>
      <c r="C542" s="31" t="s">
        <v>5391</v>
      </c>
      <c r="D542" s="35"/>
      <c r="E542" s="35"/>
      <c r="F542" s="35"/>
      <c r="G542" s="35"/>
      <c r="H542" s="66"/>
      <c r="I542" s="66"/>
      <c r="J542" s="94">
        <f t="shared" si="94"/>
        <v>0</v>
      </c>
      <c r="K542" s="66"/>
      <c r="L542" s="66"/>
      <c r="M542" s="66"/>
      <c r="N542" s="94">
        <f t="shared" si="88"/>
        <v>0</v>
      </c>
      <c r="O542" s="66"/>
      <c r="P542" s="66"/>
      <c r="Q542" s="79">
        <f t="shared" si="95"/>
        <v>0</v>
      </c>
      <c r="R542" s="80">
        <f t="shared" si="89"/>
        <v>0</v>
      </c>
      <c r="S542" s="79">
        <f t="shared" si="90"/>
        <v>0</v>
      </c>
      <c r="T542" s="79">
        <f t="shared" si="91"/>
        <v>0</v>
      </c>
      <c r="U542" s="79">
        <f t="shared" si="92"/>
        <v>0</v>
      </c>
      <c r="V542" s="79">
        <f t="shared" si="93"/>
        <v>0</v>
      </c>
      <c r="W542" s="80">
        <f t="shared" si="96"/>
        <v>0</v>
      </c>
      <c r="X542" s="111" t="str">
        <f t="shared" si="98"/>
        <v>NÃO</v>
      </c>
      <c r="Y542" s="106">
        <f t="shared" si="97"/>
        <v>0</v>
      </c>
      <c r="Z542" s="107" t="s">
        <v>42</v>
      </c>
      <c r="AA542" s="107" t="s">
        <v>4342</v>
      </c>
      <c r="AB542" s="107">
        <v>2927705</v>
      </c>
      <c r="AC542" s="107"/>
      <c r="AD542" s="107"/>
    </row>
    <row r="543" spans="1:30" s="32" customFormat="1" ht="19.5" customHeight="1" x14ac:dyDescent="0.25">
      <c r="A543" s="31" t="str">
        <f>Controles!$B$2</f>
        <v>RS</v>
      </c>
      <c r="B543" s="31">
        <f>Controles!$C$2</f>
        <v>10</v>
      </c>
      <c r="C543" s="31" t="s">
        <v>5391</v>
      </c>
      <c r="D543" s="35"/>
      <c r="E543" s="35"/>
      <c r="F543" s="35"/>
      <c r="G543" s="35"/>
      <c r="H543" s="66"/>
      <c r="I543" s="66"/>
      <c r="J543" s="94">
        <f t="shared" si="94"/>
        <v>0</v>
      </c>
      <c r="K543" s="66"/>
      <c r="L543" s="66"/>
      <c r="M543" s="66"/>
      <c r="N543" s="94">
        <f t="shared" si="88"/>
        <v>0</v>
      </c>
      <c r="O543" s="66"/>
      <c r="P543" s="66"/>
      <c r="Q543" s="79">
        <f t="shared" si="95"/>
        <v>0</v>
      </c>
      <c r="R543" s="80">
        <f t="shared" si="89"/>
        <v>0</v>
      </c>
      <c r="S543" s="79">
        <f t="shared" si="90"/>
        <v>0</v>
      </c>
      <c r="T543" s="79">
        <f t="shared" si="91"/>
        <v>0</v>
      </c>
      <c r="U543" s="79">
        <f t="shared" si="92"/>
        <v>0</v>
      </c>
      <c r="V543" s="79">
        <f t="shared" si="93"/>
        <v>0</v>
      </c>
      <c r="W543" s="80">
        <f t="shared" si="96"/>
        <v>0</v>
      </c>
      <c r="X543" s="111" t="str">
        <f t="shared" si="98"/>
        <v>NÃO</v>
      </c>
      <c r="Y543" s="106">
        <f t="shared" si="97"/>
        <v>0</v>
      </c>
      <c r="Z543" s="107" t="s">
        <v>42</v>
      </c>
      <c r="AA543" s="107" t="s">
        <v>4347</v>
      </c>
      <c r="AB543" s="107">
        <v>2927804</v>
      </c>
      <c r="AC543" s="107"/>
      <c r="AD543" s="107"/>
    </row>
    <row r="544" spans="1:30" s="32" customFormat="1" ht="19.5" customHeight="1" x14ac:dyDescent="0.25">
      <c r="A544" s="31" t="str">
        <f>Controles!$B$2</f>
        <v>RS</v>
      </c>
      <c r="B544" s="31">
        <f>Controles!$C$2</f>
        <v>10</v>
      </c>
      <c r="C544" s="31" t="s">
        <v>5391</v>
      </c>
      <c r="D544" s="35"/>
      <c r="E544" s="35"/>
      <c r="F544" s="35"/>
      <c r="G544" s="35"/>
      <c r="H544" s="66"/>
      <c r="I544" s="66"/>
      <c r="J544" s="94">
        <f t="shared" si="94"/>
        <v>0</v>
      </c>
      <c r="K544" s="66"/>
      <c r="L544" s="66"/>
      <c r="M544" s="66"/>
      <c r="N544" s="94">
        <f t="shared" si="88"/>
        <v>0</v>
      </c>
      <c r="O544" s="66"/>
      <c r="P544" s="66"/>
      <c r="Q544" s="79">
        <f t="shared" si="95"/>
        <v>0</v>
      </c>
      <c r="R544" s="80">
        <f t="shared" si="89"/>
        <v>0</v>
      </c>
      <c r="S544" s="79">
        <f t="shared" si="90"/>
        <v>0</v>
      </c>
      <c r="T544" s="79">
        <f t="shared" si="91"/>
        <v>0</v>
      </c>
      <c r="U544" s="79">
        <f t="shared" si="92"/>
        <v>0</v>
      </c>
      <c r="V544" s="79">
        <f t="shared" si="93"/>
        <v>0</v>
      </c>
      <c r="W544" s="80">
        <f t="shared" si="96"/>
        <v>0</v>
      </c>
      <c r="X544" s="111" t="str">
        <f t="shared" si="98"/>
        <v>NÃO</v>
      </c>
      <c r="Y544" s="106">
        <f t="shared" si="97"/>
        <v>0</v>
      </c>
      <c r="Z544" s="107" t="s">
        <v>42</v>
      </c>
      <c r="AA544" s="107" t="s">
        <v>3087</v>
      </c>
      <c r="AB544" s="107">
        <v>2927903</v>
      </c>
      <c r="AC544" s="107"/>
      <c r="AD544" s="107"/>
    </row>
    <row r="545" spans="1:30" s="32" customFormat="1" ht="19.5" customHeight="1" x14ac:dyDescent="0.25">
      <c r="A545" s="31" t="str">
        <f>Controles!$B$2</f>
        <v>RS</v>
      </c>
      <c r="B545" s="31">
        <f>Controles!$C$2</f>
        <v>10</v>
      </c>
      <c r="C545" s="31" t="s">
        <v>5391</v>
      </c>
      <c r="D545" s="35"/>
      <c r="E545" s="35"/>
      <c r="F545" s="35"/>
      <c r="G545" s="35"/>
      <c r="H545" s="66"/>
      <c r="I545" s="66"/>
      <c r="J545" s="94">
        <f t="shared" si="94"/>
        <v>0</v>
      </c>
      <c r="K545" s="66"/>
      <c r="L545" s="66"/>
      <c r="M545" s="66"/>
      <c r="N545" s="94">
        <f t="shared" si="88"/>
        <v>0</v>
      </c>
      <c r="O545" s="66"/>
      <c r="P545" s="66"/>
      <c r="Q545" s="79">
        <f t="shared" si="95"/>
        <v>0</v>
      </c>
      <c r="R545" s="80">
        <f t="shared" si="89"/>
        <v>0</v>
      </c>
      <c r="S545" s="79">
        <f t="shared" si="90"/>
        <v>0</v>
      </c>
      <c r="T545" s="79">
        <f t="shared" si="91"/>
        <v>0</v>
      </c>
      <c r="U545" s="79">
        <f t="shared" si="92"/>
        <v>0</v>
      </c>
      <c r="V545" s="79">
        <f t="shared" si="93"/>
        <v>0</v>
      </c>
      <c r="W545" s="80">
        <f t="shared" si="96"/>
        <v>0</v>
      </c>
      <c r="X545" s="111" t="str">
        <f t="shared" si="98"/>
        <v>NÃO</v>
      </c>
      <c r="Y545" s="106">
        <f t="shared" si="97"/>
        <v>0</v>
      </c>
      <c r="Z545" s="107" t="s">
        <v>42</v>
      </c>
      <c r="AA545" s="107" t="s">
        <v>3100</v>
      </c>
      <c r="AB545" s="107">
        <v>2928059</v>
      </c>
      <c r="AC545" s="107"/>
      <c r="AD545" s="107"/>
    </row>
    <row r="546" spans="1:30" s="32" customFormat="1" ht="19.5" customHeight="1" x14ac:dyDescent="0.25">
      <c r="A546" s="31" t="str">
        <f>Controles!$B$2</f>
        <v>RS</v>
      </c>
      <c r="B546" s="31">
        <f>Controles!$C$2</f>
        <v>10</v>
      </c>
      <c r="C546" s="31" t="s">
        <v>5391</v>
      </c>
      <c r="D546" s="35"/>
      <c r="E546" s="35"/>
      <c r="F546" s="35"/>
      <c r="G546" s="35"/>
      <c r="H546" s="66"/>
      <c r="I546" s="66"/>
      <c r="J546" s="94">
        <f t="shared" si="94"/>
        <v>0</v>
      </c>
      <c r="K546" s="66"/>
      <c r="L546" s="66"/>
      <c r="M546" s="66"/>
      <c r="N546" s="94">
        <f t="shared" si="88"/>
        <v>0</v>
      </c>
      <c r="O546" s="66"/>
      <c r="P546" s="66"/>
      <c r="Q546" s="79">
        <f t="shared" si="95"/>
        <v>0</v>
      </c>
      <c r="R546" s="80">
        <f t="shared" si="89"/>
        <v>0</v>
      </c>
      <c r="S546" s="79">
        <f t="shared" si="90"/>
        <v>0</v>
      </c>
      <c r="T546" s="79">
        <f t="shared" si="91"/>
        <v>0</v>
      </c>
      <c r="U546" s="79">
        <f t="shared" si="92"/>
        <v>0</v>
      </c>
      <c r="V546" s="79">
        <f t="shared" si="93"/>
        <v>0</v>
      </c>
      <c r="W546" s="80">
        <f t="shared" si="96"/>
        <v>0</v>
      </c>
      <c r="X546" s="111" t="str">
        <f t="shared" si="98"/>
        <v>NÃO</v>
      </c>
      <c r="Y546" s="106">
        <f t="shared" si="97"/>
        <v>0</v>
      </c>
      <c r="Z546" s="107" t="s">
        <v>42</v>
      </c>
      <c r="AA546" s="107" t="s">
        <v>4360</v>
      </c>
      <c r="AB546" s="107">
        <v>2928109</v>
      </c>
      <c r="AC546" s="107"/>
      <c r="AD546" s="107"/>
    </row>
    <row r="547" spans="1:30" s="32" customFormat="1" ht="19.5" customHeight="1" x14ac:dyDescent="0.25">
      <c r="A547" s="31" t="str">
        <f>Controles!$B$2</f>
        <v>RS</v>
      </c>
      <c r="B547" s="31">
        <f>Controles!$C$2</f>
        <v>10</v>
      </c>
      <c r="C547" s="31" t="s">
        <v>5391</v>
      </c>
      <c r="D547" s="35"/>
      <c r="E547" s="35"/>
      <c r="F547" s="35"/>
      <c r="G547" s="35"/>
      <c r="H547" s="66"/>
      <c r="I547" s="66"/>
      <c r="J547" s="94">
        <f t="shared" si="94"/>
        <v>0</v>
      </c>
      <c r="K547" s="66"/>
      <c r="L547" s="66"/>
      <c r="M547" s="66"/>
      <c r="N547" s="94">
        <f t="shared" si="88"/>
        <v>0</v>
      </c>
      <c r="O547" s="66"/>
      <c r="P547" s="66"/>
      <c r="Q547" s="79">
        <f t="shared" si="95"/>
        <v>0</v>
      </c>
      <c r="R547" s="80">
        <f t="shared" si="89"/>
        <v>0</v>
      </c>
      <c r="S547" s="79">
        <f t="shared" si="90"/>
        <v>0</v>
      </c>
      <c r="T547" s="79">
        <f t="shared" si="91"/>
        <v>0</v>
      </c>
      <c r="U547" s="79">
        <f t="shared" si="92"/>
        <v>0</v>
      </c>
      <c r="V547" s="79">
        <f t="shared" si="93"/>
        <v>0</v>
      </c>
      <c r="W547" s="80">
        <f t="shared" si="96"/>
        <v>0</v>
      </c>
      <c r="X547" s="111" t="str">
        <f t="shared" si="98"/>
        <v>NÃO</v>
      </c>
      <c r="Y547" s="106">
        <f t="shared" si="97"/>
        <v>0</v>
      </c>
      <c r="Z547" s="107" t="s">
        <v>42</v>
      </c>
      <c r="AA547" s="107" t="s">
        <v>4364</v>
      </c>
      <c r="AB547" s="107">
        <v>2928406</v>
      </c>
      <c r="AC547" s="107"/>
      <c r="AD547" s="107"/>
    </row>
    <row r="548" spans="1:30" s="32" customFormat="1" ht="19.5" customHeight="1" x14ac:dyDescent="0.25">
      <c r="A548" s="31" t="str">
        <f>Controles!$B$2</f>
        <v>RS</v>
      </c>
      <c r="B548" s="31">
        <f>Controles!$C$2</f>
        <v>10</v>
      </c>
      <c r="C548" s="31" t="s">
        <v>5391</v>
      </c>
      <c r="D548" s="35"/>
      <c r="E548" s="35"/>
      <c r="F548" s="35"/>
      <c r="G548" s="35"/>
      <c r="H548" s="66"/>
      <c r="I548" s="66"/>
      <c r="J548" s="94">
        <f t="shared" si="94"/>
        <v>0</v>
      </c>
      <c r="K548" s="66"/>
      <c r="L548" s="66"/>
      <c r="M548" s="66"/>
      <c r="N548" s="94">
        <f t="shared" si="88"/>
        <v>0</v>
      </c>
      <c r="O548" s="66"/>
      <c r="P548" s="66"/>
      <c r="Q548" s="79">
        <f t="shared" si="95"/>
        <v>0</v>
      </c>
      <c r="R548" s="80">
        <f t="shared" si="89"/>
        <v>0</v>
      </c>
      <c r="S548" s="79">
        <f t="shared" si="90"/>
        <v>0</v>
      </c>
      <c r="T548" s="79">
        <f t="shared" si="91"/>
        <v>0</v>
      </c>
      <c r="U548" s="79">
        <f t="shared" si="92"/>
        <v>0</v>
      </c>
      <c r="V548" s="79">
        <f t="shared" si="93"/>
        <v>0</v>
      </c>
      <c r="W548" s="80">
        <f t="shared" si="96"/>
        <v>0</v>
      </c>
      <c r="X548" s="111" t="str">
        <f t="shared" si="98"/>
        <v>NÃO</v>
      </c>
      <c r="Y548" s="106">
        <f t="shared" si="97"/>
        <v>0</v>
      </c>
      <c r="Z548" s="107" t="s">
        <v>42</v>
      </c>
      <c r="AA548" s="107" t="s">
        <v>3194</v>
      </c>
      <c r="AB548" s="107">
        <v>2928505</v>
      </c>
      <c r="AC548" s="107"/>
      <c r="AD548" s="107"/>
    </row>
    <row r="549" spans="1:30" s="32" customFormat="1" ht="19.5" customHeight="1" x14ac:dyDescent="0.25">
      <c r="A549" s="31" t="str">
        <f>Controles!$B$2</f>
        <v>RS</v>
      </c>
      <c r="B549" s="31">
        <f>Controles!$C$2</f>
        <v>10</v>
      </c>
      <c r="C549" s="31" t="s">
        <v>5391</v>
      </c>
      <c r="D549" s="35"/>
      <c r="E549" s="35"/>
      <c r="F549" s="35"/>
      <c r="G549" s="35"/>
      <c r="H549" s="66"/>
      <c r="I549" s="66"/>
      <c r="J549" s="94">
        <f t="shared" si="94"/>
        <v>0</v>
      </c>
      <c r="K549" s="66"/>
      <c r="L549" s="66"/>
      <c r="M549" s="66"/>
      <c r="N549" s="94">
        <f t="shared" si="88"/>
        <v>0</v>
      </c>
      <c r="O549" s="66"/>
      <c r="P549" s="66"/>
      <c r="Q549" s="79">
        <f t="shared" si="95"/>
        <v>0</v>
      </c>
      <c r="R549" s="80">
        <f t="shared" si="89"/>
        <v>0</v>
      </c>
      <c r="S549" s="79">
        <f t="shared" si="90"/>
        <v>0</v>
      </c>
      <c r="T549" s="79">
        <f t="shared" si="91"/>
        <v>0</v>
      </c>
      <c r="U549" s="79">
        <f t="shared" si="92"/>
        <v>0</v>
      </c>
      <c r="V549" s="79">
        <f t="shared" si="93"/>
        <v>0</v>
      </c>
      <c r="W549" s="80">
        <f t="shared" si="96"/>
        <v>0</v>
      </c>
      <c r="X549" s="111" t="str">
        <f t="shared" si="98"/>
        <v>NÃO</v>
      </c>
      <c r="Y549" s="106">
        <f t="shared" si="97"/>
        <v>0</v>
      </c>
      <c r="Z549" s="107" t="s">
        <v>42</v>
      </c>
      <c r="AA549" s="107" t="s">
        <v>4373</v>
      </c>
      <c r="AB549" s="107">
        <v>2928000</v>
      </c>
      <c r="AC549" s="107"/>
      <c r="AD549" s="107"/>
    </row>
    <row r="550" spans="1:30" s="32" customFormat="1" ht="19.5" customHeight="1" x14ac:dyDescent="0.25">
      <c r="A550" s="31" t="str">
        <f>Controles!$B$2</f>
        <v>RS</v>
      </c>
      <c r="B550" s="31">
        <f>Controles!$C$2</f>
        <v>10</v>
      </c>
      <c r="C550" s="31" t="s">
        <v>5391</v>
      </c>
      <c r="D550" s="35"/>
      <c r="E550" s="35"/>
      <c r="F550" s="35"/>
      <c r="G550" s="35"/>
      <c r="H550" s="66"/>
      <c r="I550" s="66"/>
      <c r="J550" s="94">
        <f t="shared" si="94"/>
        <v>0</v>
      </c>
      <c r="K550" s="66"/>
      <c r="L550" s="66"/>
      <c r="M550" s="66"/>
      <c r="N550" s="94">
        <f t="shared" si="88"/>
        <v>0</v>
      </c>
      <c r="O550" s="66"/>
      <c r="P550" s="66"/>
      <c r="Q550" s="79">
        <f t="shared" si="95"/>
        <v>0</v>
      </c>
      <c r="R550" s="80">
        <f t="shared" si="89"/>
        <v>0</v>
      </c>
      <c r="S550" s="79">
        <f t="shared" si="90"/>
        <v>0</v>
      </c>
      <c r="T550" s="79">
        <f t="shared" si="91"/>
        <v>0</v>
      </c>
      <c r="U550" s="79">
        <f t="shared" si="92"/>
        <v>0</v>
      </c>
      <c r="V550" s="79">
        <f t="shared" si="93"/>
        <v>0</v>
      </c>
      <c r="W550" s="80">
        <f t="shared" si="96"/>
        <v>0</v>
      </c>
      <c r="X550" s="111" t="str">
        <f t="shared" si="98"/>
        <v>NÃO</v>
      </c>
      <c r="Y550" s="106">
        <f t="shared" si="97"/>
        <v>0</v>
      </c>
      <c r="Z550" s="107" t="s">
        <v>42</v>
      </c>
      <c r="AA550" s="107" t="s">
        <v>397</v>
      </c>
      <c r="AB550" s="107">
        <v>2928208</v>
      </c>
      <c r="AC550" s="107"/>
      <c r="AD550" s="107"/>
    </row>
    <row r="551" spans="1:30" s="32" customFormat="1" ht="19.5" customHeight="1" x14ac:dyDescent="0.25">
      <c r="A551" s="31" t="str">
        <f>Controles!$B$2</f>
        <v>RS</v>
      </c>
      <c r="B551" s="31">
        <f>Controles!$C$2</f>
        <v>10</v>
      </c>
      <c r="C551" s="31" t="s">
        <v>5391</v>
      </c>
      <c r="D551" s="35"/>
      <c r="E551" s="35"/>
      <c r="F551" s="35"/>
      <c r="G551" s="35"/>
      <c r="H551" s="66"/>
      <c r="I551" s="66"/>
      <c r="J551" s="94">
        <f t="shared" si="94"/>
        <v>0</v>
      </c>
      <c r="K551" s="66"/>
      <c r="L551" s="66"/>
      <c r="M551" s="66"/>
      <c r="N551" s="94">
        <f t="shared" si="88"/>
        <v>0</v>
      </c>
      <c r="O551" s="66"/>
      <c r="P551" s="66"/>
      <c r="Q551" s="79">
        <f t="shared" si="95"/>
        <v>0</v>
      </c>
      <c r="R551" s="80">
        <f t="shared" si="89"/>
        <v>0</v>
      </c>
      <c r="S551" s="79">
        <f t="shared" si="90"/>
        <v>0</v>
      </c>
      <c r="T551" s="79">
        <f t="shared" si="91"/>
        <v>0</v>
      </c>
      <c r="U551" s="79">
        <f t="shared" si="92"/>
        <v>0</v>
      </c>
      <c r="V551" s="79">
        <f t="shared" si="93"/>
        <v>0</v>
      </c>
      <c r="W551" s="80">
        <f t="shared" si="96"/>
        <v>0</v>
      </c>
      <c r="X551" s="111" t="str">
        <f t="shared" si="98"/>
        <v>NÃO</v>
      </c>
      <c r="Y551" s="106">
        <f t="shared" si="97"/>
        <v>0</v>
      </c>
      <c r="Z551" s="107" t="s">
        <v>42</v>
      </c>
      <c r="AA551" s="107" t="s">
        <v>4382</v>
      </c>
      <c r="AB551" s="107">
        <v>2928307</v>
      </c>
      <c r="AC551" s="107"/>
      <c r="AD551" s="107"/>
    </row>
    <row r="552" spans="1:30" s="32" customFormat="1" ht="19.5" customHeight="1" x14ac:dyDescent="0.25">
      <c r="A552" s="31" t="str">
        <f>Controles!$B$2</f>
        <v>RS</v>
      </c>
      <c r="B552" s="31">
        <f>Controles!$C$2</f>
        <v>10</v>
      </c>
      <c r="C552" s="31" t="s">
        <v>5391</v>
      </c>
      <c r="D552" s="35"/>
      <c r="E552" s="35"/>
      <c r="F552" s="35"/>
      <c r="G552" s="35"/>
      <c r="H552" s="66"/>
      <c r="I552" s="66"/>
      <c r="J552" s="94">
        <f t="shared" si="94"/>
        <v>0</v>
      </c>
      <c r="K552" s="66"/>
      <c r="L552" s="66"/>
      <c r="M552" s="66"/>
      <c r="N552" s="94">
        <f t="shared" si="88"/>
        <v>0</v>
      </c>
      <c r="O552" s="66"/>
      <c r="P552" s="66"/>
      <c r="Q552" s="79">
        <f t="shared" si="95"/>
        <v>0</v>
      </c>
      <c r="R552" s="80">
        <f t="shared" si="89"/>
        <v>0</v>
      </c>
      <c r="S552" s="79">
        <f t="shared" si="90"/>
        <v>0</v>
      </c>
      <c r="T552" s="79">
        <f t="shared" si="91"/>
        <v>0</v>
      </c>
      <c r="U552" s="79">
        <f t="shared" si="92"/>
        <v>0</v>
      </c>
      <c r="V552" s="79">
        <f t="shared" si="93"/>
        <v>0</v>
      </c>
      <c r="W552" s="80">
        <f t="shared" si="96"/>
        <v>0</v>
      </c>
      <c r="X552" s="111" t="str">
        <f t="shared" si="98"/>
        <v>NÃO</v>
      </c>
      <c r="Y552" s="106">
        <f t="shared" si="97"/>
        <v>0</v>
      </c>
      <c r="Z552" s="107" t="s">
        <v>42</v>
      </c>
      <c r="AA552" s="107" t="s">
        <v>4387</v>
      </c>
      <c r="AB552" s="107">
        <v>2928604</v>
      </c>
      <c r="AC552" s="107"/>
      <c r="AD552" s="107"/>
    </row>
    <row r="553" spans="1:30" s="32" customFormat="1" ht="19.5" customHeight="1" x14ac:dyDescent="0.25">
      <c r="A553" s="31" t="str">
        <f>Controles!$B$2</f>
        <v>RS</v>
      </c>
      <c r="B553" s="31">
        <f>Controles!$C$2</f>
        <v>10</v>
      </c>
      <c r="C553" s="31" t="s">
        <v>5391</v>
      </c>
      <c r="D553" s="35"/>
      <c r="E553" s="35"/>
      <c r="F553" s="35"/>
      <c r="G553" s="35"/>
      <c r="H553" s="66"/>
      <c r="I553" s="66"/>
      <c r="J553" s="94">
        <f t="shared" si="94"/>
        <v>0</v>
      </c>
      <c r="K553" s="66"/>
      <c r="L553" s="66"/>
      <c r="M553" s="66"/>
      <c r="N553" s="94">
        <f t="shared" si="88"/>
        <v>0</v>
      </c>
      <c r="O553" s="66"/>
      <c r="P553" s="66"/>
      <c r="Q553" s="79">
        <f t="shared" si="95"/>
        <v>0</v>
      </c>
      <c r="R553" s="80">
        <f t="shared" si="89"/>
        <v>0</v>
      </c>
      <c r="S553" s="79">
        <f t="shared" si="90"/>
        <v>0</v>
      </c>
      <c r="T553" s="79">
        <f t="shared" si="91"/>
        <v>0</v>
      </c>
      <c r="U553" s="79">
        <f t="shared" si="92"/>
        <v>0</v>
      </c>
      <c r="V553" s="79">
        <f t="shared" si="93"/>
        <v>0</v>
      </c>
      <c r="W553" s="80">
        <f t="shared" si="96"/>
        <v>0</v>
      </c>
      <c r="X553" s="111" t="str">
        <f t="shared" si="98"/>
        <v>NÃO</v>
      </c>
      <c r="Y553" s="106">
        <f t="shared" si="97"/>
        <v>0</v>
      </c>
      <c r="Z553" s="107" t="s">
        <v>42</v>
      </c>
      <c r="AA553" s="107" t="s">
        <v>4392</v>
      </c>
      <c r="AB553" s="107">
        <v>2928703</v>
      </c>
      <c r="AC553" s="107"/>
      <c r="AD553" s="107"/>
    </row>
    <row r="554" spans="1:30" s="32" customFormat="1" ht="19.5" customHeight="1" x14ac:dyDescent="0.25">
      <c r="A554" s="31" t="str">
        <f>Controles!$B$2</f>
        <v>RS</v>
      </c>
      <c r="B554" s="31">
        <f>Controles!$C$2</f>
        <v>10</v>
      </c>
      <c r="C554" s="31" t="s">
        <v>5391</v>
      </c>
      <c r="D554" s="35"/>
      <c r="E554" s="35"/>
      <c r="F554" s="35"/>
      <c r="G554" s="35"/>
      <c r="H554" s="66"/>
      <c r="I554" s="66"/>
      <c r="J554" s="94">
        <f t="shared" si="94"/>
        <v>0</v>
      </c>
      <c r="K554" s="66"/>
      <c r="L554" s="66"/>
      <c r="M554" s="66"/>
      <c r="N554" s="94">
        <f t="shared" si="88"/>
        <v>0</v>
      </c>
      <c r="O554" s="66"/>
      <c r="P554" s="66"/>
      <c r="Q554" s="79">
        <f t="shared" si="95"/>
        <v>0</v>
      </c>
      <c r="R554" s="80">
        <f t="shared" si="89"/>
        <v>0</v>
      </c>
      <c r="S554" s="79">
        <f t="shared" si="90"/>
        <v>0</v>
      </c>
      <c r="T554" s="79">
        <f t="shared" si="91"/>
        <v>0</v>
      </c>
      <c r="U554" s="79">
        <f t="shared" si="92"/>
        <v>0</v>
      </c>
      <c r="V554" s="79">
        <f t="shared" si="93"/>
        <v>0</v>
      </c>
      <c r="W554" s="80">
        <f t="shared" si="96"/>
        <v>0</v>
      </c>
      <c r="X554" s="111" t="str">
        <f t="shared" si="98"/>
        <v>NÃO</v>
      </c>
      <c r="Y554" s="106">
        <f t="shared" si="97"/>
        <v>0</v>
      </c>
      <c r="Z554" s="107" t="s">
        <v>42</v>
      </c>
      <c r="AA554" s="107" t="s">
        <v>4396</v>
      </c>
      <c r="AB554" s="107">
        <v>2928802</v>
      </c>
      <c r="AC554" s="107"/>
      <c r="AD554" s="107"/>
    </row>
    <row r="555" spans="1:30" s="32" customFormat="1" ht="19.5" customHeight="1" x14ac:dyDescent="0.25">
      <c r="A555" s="31" t="str">
        <f>Controles!$B$2</f>
        <v>RS</v>
      </c>
      <c r="B555" s="31">
        <f>Controles!$C$2</f>
        <v>10</v>
      </c>
      <c r="C555" s="31" t="s">
        <v>5391</v>
      </c>
      <c r="D555" s="35"/>
      <c r="E555" s="35"/>
      <c r="F555" s="35"/>
      <c r="G555" s="35"/>
      <c r="H555" s="66"/>
      <c r="I555" s="66"/>
      <c r="J555" s="94">
        <f t="shared" si="94"/>
        <v>0</v>
      </c>
      <c r="K555" s="66"/>
      <c r="L555" s="66"/>
      <c r="M555" s="66"/>
      <c r="N555" s="94">
        <f t="shared" si="88"/>
        <v>0</v>
      </c>
      <c r="O555" s="66"/>
      <c r="P555" s="66"/>
      <c r="Q555" s="79">
        <f t="shared" si="95"/>
        <v>0</v>
      </c>
      <c r="R555" s="80">
        <f t="shared" si="89"/>
        <v>0</v>
      </c>
      <c r="S555" s="79">
        <f t="shared" si="90"/>
        <v>0</v>
      </c>
      <c r="T555" s="79">
        <f t="shared" si="91"/>
        <v>0</v>
      </c>
      <c r="U555" s="79">
        <f t="shared" si="92"/>
        <v>0</v>
      </c>
      <c r="V555" s="79">
        <f t="shared" si="93"/>
        <v>0</v>
      </c>
      <c r="W555" s="80">
        <f t="shared" si="96"/>
        <v>0</v>
      </c>
      <c r="X555" s="111" t="str">
        <f t="shared" si="98"/>
        <v>NÃO</v>
      </c>
      <c r="Y555" s="106">
        <f t="shared" si="97"/>
        <v>0</v>
      </c>
      <c r="Z555" s="107" t="s">
        <v>42</v>
      </c>
      <c r="AA555" s="107" t="s">
        <v>4401</v>
      </c>
      <c r="AB555" s="107">
        <v>2928901</v>
      </c>
      <c r="AC555" s="107"/>
      <c r="AD555" s="107"/>
    </row>
    <row r="556" spans="1:30" s="32" customFormat="1" ht="19.5" customHeight="1" x14ac:dyDescent="0.25">
      <c r="A556" s="31" t="str">
        <f>Controles!$B$2</f>
        <v>RS</v>
      </c>
      <c r="B556" s="31">
        <f>Controles!$C$2</f>
        <v>10</v>
      </c>
      <c r="C556" s="31" t="s">
        <v>5391</v>
      </c>
      <c r="D556" s="35"/>
      <c r="E556" s="35"/>
      <c r="F556" s="35"/>
      <c r="G556" s="35"/>
      <c r="H556" s="66"/>
      <c r="I556" s="66"/>
      <c r="J556" s="94">
        <f t="shared" si="94"/>
        <v>0</v>
      </c>
      <c r="K556" s="66"/>
      <c r="L556" s="66"/>
      <c r="M556" s="66"/>
      <c r="N556" s="94">
        <f t="shared" si="88"/>
        <v>0</v>
      </c>
      <c r="O556" s="66"/>
      <c r="P556" s="66"/>
      <c r="Q556" s="79">
        <f t="shared" si="95"/>
        <v>0</v>
      </c>
      <c r="R556" s="80">
        <f t="shared" si="89"/>
        <v>0</v>
      </c>
      <c r="S556" s="79">
        <f t="shared" si="90"/>
        <v>0</v>
      </c>
      <c r="T556" s="79">
        <f t="shared" si="91"/>
        <v>0</v>
      </c>
      <c r="U556" s="79">
        <f t="shared" si="92"/>
        <v>0</v>
      </c>
      <c r="V556" s="79">
        <f t="shared" si="93"/>
        <v>0</v>
      </c>
      <c r="W556" s="80">
        <f t="shared" si="96"/>
        <v>0</v>
      </c>
      <c r="X556" s="111" t="str">
        <f t="shared" si="98"/>
        <v>NÃO</v>
      </c>
      <c r="Y556" s="106">
        <f t="shared" si="97"/>
        <v>0</v>
      </c>
      <c r="Z556" s="107" t="s">
        <v>42</v>
      </c>
      <c r="AA556" s="107" t="s">
        <v>1609</v>
      </c>
      <c r="AB556" s="107">
        <v>2928950</v>
      </c>
      <c r="AC556" s="107"/>
      <c r="AD556" s="107"/>
    </row>
    <row r="557" spans="1:30" s="32" customFormat="1" ht="19.5" customHeight="1" x14ac:dyDescent="0.25">
      <c r="A557" s="31" t="str">
        <f>Controles!$B$2</f>
        <v>RS</v>
      </c>
      <c r="B557" s="31">
        <f>Controles!$C$2</f>
        <v>10</v>
      </c>
      <c r="C557" s="31" t="s">
        <v>5391</v>
      </c>
      <c r="D557" s="35"/>
      <c r="E557" s="35"/>
      <c r="F557" s="35"/>
      <c r="G557" s="35"/>
      <c r="H557" s="66"/>
      <c r="I557" s="66"/>
      <c r="J557" s="94">
        <f t="shared" si="94"/>
        <v>0</v>
      </c>
      <c r="K557" s="66"/>
      <c r="L557" s="66"/>
      <c r="M557" s="66"/>
      <c r="N557" s="94">
        <f t="shared" si="88"/>
        <v>0</v>
      </c>
      <c r="O557" s="66"/>
      <c r="P557" s="66"/>
      <c r="Q557" s="79">
        <f t="shared" si="95"/>
        <v>0</v>
      </c>
      <c r="R557" s="80">
        <f t="shared" si="89"/>
        <v>0</v>
      </c>
      <c r="S557" s="79">
        <f t="shared" si="90"/>
        <v>0</v>
      </c>
      <c r="T557" s="79">
        <f t="shared" si="91"/>
        <v>0</v>
      </c>
      <c r="U557" s="79">
        <f t="shared" si="92"/>
        <v>0</v>
      </c>
      <c r="V557" s="79">
        <f t="shared" si="93"/>
        <v>0</v>
      </c>
      <c r="W557" s="80">
        <f t="shared" si="96"/>
        <v>0</v>
      </c>
      <c r="X557" s="111" t="str">
        <f t="shared" si="98"/>
        <v>NÃO</v>
      </c>
      <c r="Y557" s="106">
        <f t="shared" si="97"/>
        <v>0</v>
      </c>
      <c r="Z557" s="107" t="s">
        <v>42</v>
      </c>
      <c r="AA557" s="107" t="s">
        <v>4410</v>
      </c>
      <c r="AB557" s="107">
        <v>2929107</v>
      </c>
      <c r="AC557" s="107"/>
      <c r="AD557" s="107"/>
    </row>
    <row r="558" spans="1:30" s="32" customFormat="1" ht="19.5" customHeight="1" x14ac:dyDescent="0.25">
      <c r="A558" s="31" t="str">
        <f>Controles!$B$2</f>
        <v>RS</v>
      </c>
      <c r="B558" s="31">
        <f>Controles!$C$2</f>
        <v>10</v>
      </c>
      <c r="C558" s="31" t="s">
        <v>5391</v>
      </c>
      <c r="D558" s="35"/>
      <c r="E558" s="35"/>
      <c r="F558" s="35"/>
      <c r="G558" s="35"/>
      <c r="H558" s="66"/>
      <c r="I558" s="66"/>
      <c r="J558" s="94">
        <f t="shared" si="94"/>
        <v>0</v>
      </c>
      <c r="K558" s="66"/>
      <c r="L558" s="66"/>
      <c r="M558" s="66"/>
      <c r="N558" s="94">
        <f t="shared" si="88"/>
        <v>0</v>
      </c>
      <c r="O558" s="66"/>
      <c r="P558" s="66"/>
      <c r="Q558" s="79">
        <f t="shared" si="95"/>
        <v>0</v>
      </c>
      <c r="R558" s="80">
        <f t="shared" si="89"/>
        <v>0</v>
      </c>
      <c r="S558" s="79">
        <f t="shared" si="90"/>
        <v>0</v>
      </c>
      <c r="T558" s="79">
        <f t="shared" si="91"/>
        <v>0</v>
      </c>
      <c r="U558" s="79">
        <f t="shared" si="92"/>
        <v>0</v>
      </c>
      <c r="V558" s="79">
        <f t="shared" si="93"/>
        <v>0</v>
      </c>
      <c r="W558" s="80">
        <f t="shared" si="96"/>
        <v>0</v>
      </c>
      <c r="X558" s="111" t="str">
        <f t="shared" si="98"/>
        <v>NÃO</v>
      </c>
      <c r="Y558" s="106">
        <f t="shared" si="97"/>
        <v>0</v>
      </c>
      <c r="Z558" s="107" t="s">
        <v>42</v>
      </c>
      <c r="AA558" s="107" t="s">
        <v>4415</v>
      </c>
      <c r="AB558" s="107">
        <v>2929008</v>
      </c>
      <c r="AC558" s="107"/>
      <c r="AD558" s="107"/>
    </row>
    <row r="559" spans="1:30" s="32" customFormat="1" ht="19.5" customHeight="1" x14ac:dyDescent="0.25">
      <c r="A559" s="31" t="str">
        <f>Controles!$B$2</f>
        <v>RS</v>
      </c>
      <c r="B559" s="31">
        <f>Controles!$C$2</f>
        <v>10</v>
      </c>
      <c r="C559" s="31" t="s">
        <v>5391</v>
      </c>
      <c r="D559" s="35"/>
      <c r="E559" s="35"/>
      <c r="F559" s="35"/>
      <c r="G559" s="35"/>
      <c r="H559" s="66"/>
      <c r="I559" s="66"/>
      <c r="J559" s="94">
        <f t="shared" si="94"/>
        <v>0</v>
      </c>
      <c r="K559" s="66"/>
      <c r="L559" s="66"/>
      <c r="M559" s="66"/>
      <c r="N559" s="94">
        <f t="shared" si="88"/>
        <v>0</v>
      </c>
      <c r="O559" s="66"/>
      <c r="P559" s="66"/>
      <c r="Q559" s="79">
        <f t="shared" si="95"/>
        <v>0</v>
      </c>
      <c r="R559" s="80">
        <f t="shared" si="89"/>
        <v>0</v>
      </c>
      <c r="S559" s="79">
        <f t="shared" si="90"/>
        <v>0</v>
      </c>
      <c r="T559" s="79">
        <f t="shared" si="91"/>
        <v>0</v>
      </c>
      <c r="U559" s="79">
        <f t="shared" si="92"/>
        <v>0</v>
      </c>
      <c r="V559" s="79">
        <f t="shared" si="93"/>
        <v>0</v>
      </c>
      <c r="W559" s="80">
        <f t="shared" si="96"/>
        <v>0</v>
      </c>
      <c r="X559" s="111" t="str">
        <f t="shared" si="98"/>
        <v>NÃO</v>
      </c>
      <c r="Y559" s="106">
        <f t="shared" si="97"/>
        <v>0</v>
      </c>
      <c r="Z559" s="107" t="s">
        <v>42</v>
      </c>
      <c r="AA559" s="107" t="s">
        <v>4420</v>
      </c>
      <c r="AB559" s="107">
        <v>2929057</v>
      </c>
      <c r="AC559" s="107"/>
      <c r="AD559" s="107"/>
    </row>
    <row r="560" spans="1:30" s="32" customFormat="1" ht="19.5" customHeight="1" x14ac:dyDescent="0.25">
      <c r="A560" s="31" t="str">
        <f>Controles!$B$2</f>
        <v>RS</v>
      </c>
      <c r="B560" s="31">
        <f>Controles!$C$2</f>
        <v>10</v>
      </c>
      <c r="C560" s="31" t="s">
        <v>5391</v>
      </c>
      <c r="D560" s="35"/>
      <c r="E560" s="35"/>
      <c r="F560" s="35"/>
      <c r="G560" s="35"/>
      <c r="H560" s="66"/>
      <c r="I560" s="66"/>
      <c r="J560" s="94">
        <f t="shared" si="94"/>
        <v>0</v>
      </c>
      <c r="K560" s="66"/>
      <c r="L560" s="66"/>
      <c r="M560" s="66"/>
      <c r="N560" s="94">
        <f t="shared" si="88"/>
        <v>0</v>
      </c>
      <c r="O560" s="66"/>
      <c r="P560" s="66"/>
      <c r="Q560" s="79">
        <f t="shared" si="95"/>
        <v>0</v>
      </c>
      <c r="R560" s="80">
        <f t="shared" si="89"/>
        <v>0</v>
      </c>
      <c r="S560" s="79">
        <f t="shared" si="90"/>
        <v>0</v>
      </c>
      <c r="T560" s="79">
        <f t="shared" si="91"/>
        <v>0</v>
      </c>
      <c r="U560" s="79">
        <f t="shared" si="92"/>
        <v>0</v>
      </c>
      <c r="V560" s="79">
        <f t="shared" si="93"/>
        <v>0</v>
      </c>
      <c r="W560" s="80">
        <f t="shared" si="96"/>
        <v>0</v>
      </c>
      <c r="X560" s="111" t="str">
        <f t="shared" si="98"/>
        <v>NÃO</v>
      </c>
      <c r="Y560" s="106">
        <f t="shared" si="97"/>
        <v>0</v>
      </c>
      <c r="Z560" s="107" t="s">
        <v>42</v>
      </c>
      <c r="AA560" s="107" t="s">
        <v>4424</v>
      </c>
      <c r="AB560" s="107">
        <v>2929206</v>
      </c>
      <c r="AC560" s="107"/>
      <c r="AD560" s="107"/>
    </row>
    <row r="561" spans="1:30" s="32" customFormat="1" ht="19.5" customHeight="1" x14ac:dyDescent="0.25">
      <c r="A561" s="31" t="str">
        <f>Controles!$B$2</f>
        <v>RS</v>
      </c>
      <c r="B561" s="31">
        <f>Controles!$C$2</f>
        <v>10</v>
      </c>
      <c r="C561" s="31" t="s">
        <v>5391</v>
      </c>
      <c r="D561" s="35"/>
      <c r="E561" s="35"/>
      <c r="F561" s="35"/>
      <c r="G561" s="35"/>
      <c r="H561" s="66"/>
      <c r="I561" s="66"/>
      <c r="J561" s="94">
        <f t="shared" si="94"/>
        <v>0</v>
      </c>
      <c r="K561" s="66"/>
      <c r="L561" s="66"/>
      <c r="M561" s="66"/>
      <c r="N561" s="94">
        <f t="shared" si="88"/>
        <v>0</v>
      </c>
      <c r="O561" s="66"/>
      <c r="P561" s="66"/>
      <c r="Q561" s="79">
        <f t="shared" si="95"/>
        <v>0</v>
      </c>
      <c r="R561" s="80">
        <f t="shared" si="89"/>
        <v>0</v>
      </c>
      <c r="S561" s="79">
        <f t="shared" si="90"/>
        <v>0</v>
      </c>
      <c r="T561" s="79">
        <f t="shared" si="91"/>
        <v>0</v>
      </c>
      <c r="U561" s="79">
        <f t="shared" si="92"/>
        <v>0</v>
      </c>
      <c r="V561" s="79">
        <f t="shared" si="93"/>
        <v>0</v>
      </c>
      <c r="W561" s="80">
        <f t="shared" si="96"/>
        <v>0</v>
      </c>
      <c r="X561" s="111" t="str">
        <f t="shared" si="98"/>
        <v>NÃO</v>
      </c>
      <c r="Y561" s="106">
        <f t="shared" si="97"/>
        <v>0</v>
      </c>
      <c r="Z561" s="107" t="s">
        <v>42</v>
      </c>
      <c r="AA561" s="107" t="s">
        <v>4429</v>
      </c>
      <c r="AB561" s="107">
        <v>2929255</v>
      </c>
      <c r="AC561" s="107"/>
      <c r="AD561" s="107"/>
    </row>
    <row r="562" spans="1:30" s="32" customFormat="1" ht="19.5" customHeight="1" x14ac:dyDescent="0.25">
      <c r="A562" s="31" t="str">
        <f>Controles!$B$2</f>
        <v>RS</v>
      </c>
      <c r="B562" s="31">
        <f>Controles!$C$2</f>
        <v>10</v>
      </c>
      <c r="C562" s="31" t="s">
        <v>5391</v>
      </c>
      <c r="D562" s="35"/>
      <c r="E562" s="35"/>
      <c r="F562" s="35"/>
      <c r="G562" s="35"/>
      <c r="H562" s="66"/>
      <c r="I562" s="66"/>
      <c r="J562" s="94">
        <f t="shared" si="94"/>
        <v>0</v>
      </c>
      <c r="K562" s="66"/>
      <c r="L562" s="66"/>
      <c r="M562" s="66"/>
      <c r="N562" s="94">
        <f t="shared" si="88"/>
        <v>0</v>
      </c>
      <c r="O562" s="66"/>
      <c r="P562" s="66"/>
      <c r="Q562" s="79">
        <f t="shared" si="95"/>
        <v>0</v>
      </c>
      <c r="R562" s="80">
        <f t="shared" si="89"/>
        <v>0</v>
      </c>
      <c r="S562" s="79">
        <f t="shared" si="90"/>
        <v>0</v>
      </c>
      <c r="T562" s="79">
        <f t="shared" si="91"/>
        <v>0</v>
      </c>
      <c r="U562" s="79">
        <f t="shared" si="92"/>
        <v>0</v>
      </c>
      <c r="V562" s="79">
        <f t="shared" si="93"/>
        <v>0</v>
      </c>
      <c r="W562" s="80">
        <f t="shared" si="96"/>
        <v>0</v>
      </c>
      <c r="X562" s="111" t="str">
        <f t="shared" si="98"/>
        <v>NÃO</v>
      </c>
      <c r="Y562" s="106">
        <f t="shared" si="97"/>
        <v>0</v>
      </c>
      <c r="Z562" s="107" t="s">
        <v>42</v>
      </c>
      <c r="AA562" s="107" t="s">
        <v>4434</v>
      </c>
      <c r="AB562" s="107">
        <v>2929305</v>
      </c>
      <c r="AC562" s="107"/>
      <c r="AD562" s="107"/>
    </row>
    <row r="563" spans="1:30" s="32" customFormat="1" ht="19.5" customHeight="1" x14ac:dyDescent="0.25">
      <c r="A563" s="31" t="str">
        <f>Controles!$B$2</f>
        <v>RS</v>
      </c>
      <c r="B563" s="31">
        <f>Controles!$C$2</f>
        <v>10</v>
      </c>
      <c r="C563" s="31" t="s">
        <v>5391</v>
      </c>
      <c r="D563" s="35"/>
      <c r="E563" s="35"/>
      <c r="F563" s="35"/>
      <c r="G563" s="35"/>
      <c r="H563" s="66"/>
      <c r="I563" s="66"/>
      <c r="J563" s="94">
        <f t="shared" si="94"/>
        <v>0</v>
      </c>
      <c r="K563" s="66"/>
      <c r="L563" s="66"/>
      <c r="M563" s="66"/>
      <c r="N563" s="94">
        <f t="shared" si="88"/>
        <v>0</v>
      </c>
      <c r="O563" s="66"/>
      <c r="P563" s="66"/>
      <c r="Q563" s="79">
        <f t="shared" si="95"/>
        <v>0</v>
      </c>
      <c r="R563" s="80">
        <f t="shared" si="89"/>
        <v>0</v>
      </c>
      <c r="S563" s="79">
        <f t="shared" si="90"/>
        <v>0</v>
      </c>
      <c r="T563" s="79">
        <f t="shared" si="91"/>
        <v>0</v>
      </c>
      <c r="U563" s="79">
        <f t="shared" si="92"/>
        <v>0</v>
      </c>
      <c r="V563" s="79">
        <f t="shared" si="93"/>
        <v>0</v>
      </c>
      <c r="W563" s="80">
        <f t="shared" si="96"/>
        <v>0</v>
      </c>
      <c r="X563" s="111" t="str">
        <f t="shared" si="98"/>
        <v>NÃO</v>
      </c>
      <c r="Y563" s="106">
        <f t="shared" si="97"/>
        <v>0</v>
      </c>
      <c r="Z563" s="107" t="s">
        <v>42</v>
      </c>
      <c r="AA563" s="107" t="s">
        <v>4439</v>
      </c>
      <c r="AB563" s="107">
        <v>2929354</v>
      </c>
      <c r="AC563" s="107"/>
      <c r="AD563" s="107"/>
    </row>
    <row r="564" spans="1:30" s="32" customFormat="1" ht="19.5" customHeight="1" x14ac:dyDescent="0.25">
      <c r="A564" s="31" t="str">
        <f>Controles!$B$2</f>
        <v>RS</v>
      </c>
      <c r="B564" s="31">
        <f>Controles!$C$2</f>
        <v>10</v>
      </c>
      <c r="C564" s="31" t="s">
        <v>5391</v>
      </c>
      <c r="D564" s="35"/>
      <c r="E564" s="35"/>
      <c r="F564" s="35"/>
      <c r="G564" s="35"/>
      <c r="H564" s="66"/>
      <c r="I564" s="66"/>
      <c r="J564" s="94">
        <f t="shared" si="94"/>
        <v>0</v>
      </c>
      <c r="K564" s="66"/>
      <c r="L564" s="66"/>
      <c r="M564" s="66"/>
      <c r="N564" s="94">
        <f t="shared" si="88"/>
        <v>0</v>
      </c>
      <c r="O564" s="66"/>
      <c r="P564" s="66"/>
      <c r="Q564" s="79">
        <f t="shared" si="95"/>
        <v>0</v>
      </c>
      <c r="R564" s="80">
        <f t="shared" si="89"/>
        <v>0</v>
      </c>
      <c r="S564" s="79">
        <f t="shared" si="90"/>
        <v>0</v>
      </c>
      <c r="T564" s="79">
        <f t="shared" si="91"/>
        <v>0</v>
      </c>
      <c r="U564" s="79">
        <f t="shared" si="92"/>
        <v>0</v>
      </c>
      <c r="V564" s="79">
        <f t="shared" si="93"/>
        <v>0</v>
      </c>
      <c r="W564" s="80">
        <f t="shared" si="96"/>
        <v>0</v>
      </c>
      <c r="X564" s="111" t="str">
        <f t="shared" si="98"/>
        <v>NÃO</v>
      </c>
      <c r="Y564" s="106">
        <f t="shared" si="97"/>
        <v>0</v>
      </c>
      <c r="Z564" s="107" t="s">
        <v>42</v>
      </c>
      <c r="AA564" s="107" t="s">
        <v>4443</v>
      </c>
      <c r="AB564" s="107">
        <v>2929370</v>
      </c>
      <c r="AC564" s="107"/>
      <c r="AD564" s="107"/>
    </row>
    <row r="565" spans="1:30" s="32" customFormat="1" ht="19.5" customHeight="1" x14ac:dyDescent="0.25">
      <c r="A565" s="31" t="str">
        <f>Controles!$B$2</f>
        <v>RS</v>
      </c>
      <c r="B565" s="31">
        <f>Controles!$C$2</f>
        <v>10</v>
      </c>
      <c r="C565" s="31" t="s">
        <v>5391</v>
      </c>
      <c r="D565" s="35"/>
      <c r="E565" s="35"/>
      <c r="F565" s="35"/>
      <c r="G565" s="35"/>
      <c r="H565" s="66"/>
      <c r="I565" s="66"/>
      <c r="J565" s="94">
        <f t="shared" si="94"/>
        <v>0</v>
      </c>
      <c r="K565" s="66"/>
      <c r="L565" s="66"/>
      <c r="M565" s="66"/>
      <c r="N565" s="94">
        <f t="shared" si="88"/>
        <v>0</v>
      </c>
      <c r="O565" s="66"/>
      <c r="P565" s="66"/>
      <c r="Q565" s="79">
        <f t="shared" si="95"/>
        <v>0</v>
      </c>
      <c r="R565" s="80">
        <f t="shared" si="89"/>
        <v>0</v>
      </c>
      <c r="S565" s="79">
        <f t="shared" si="90"/>
        <v>0</v>
      </c>
      <c r="T565" s="79">
        <f t="shared" si="91"/>
        <v>0</v>
      </c>
      <c r="U565" s="79">
        <f t="shared" si="92"/>
        <v>0</v>
      </c>
      <c r="V565" s="79">
        <f t="shared" si="93"/>
        <v>0</v>
      </c>
      <c r="W565" s="80">
        <f t="shared" si="96"/>
        <v>0</v>
      </c>
      <c r="X565" s="111" t="str">
        <f t="shared" si="98"/>
        <v>NÃO</v>
      </c>
      <c r="Y565" s="106">
        <f t="shared" si="97"/>
        <v>0</v>
      </c>
      <c r="Z565" s="107" t="s">
        <v>42</v>
      </c>
      <c r="AA565" s="107" t="s">
        <v>4448</v>
      </c>
      <c r="AB565" s="107">
        <v>2929404</v>
      </c>
      <c r="AC565" s="107"/>
      <c r="AD565" s="107"/>
    </row>
    <row r="566" spans="1:30" s="32" customFormat="1" ht="19.5" customHeight="1" x14ac:dyDescent="0.25">
      <c r="A566" s="31" t="str">
        <f>Controles!$B$2</f>
        <v>RS</v>
      </c>
      <c r="B566" s="31">
        <f>Controles!$C$2</f>
        <v>10</v>
      </c>
      <c r="C566" s="31" t="s">
        <v>5391</v>
      </c>
      <c r="D566" s="35"/>
      <c r="E566" s="35"/>
      <c r="F566" s="35"/>
      <c r="G566" s="35"/>
      <c r="H566" s="66"/>
      <c r="I566" s="66"/>
      <c r="J566" s="94">
        <f t="shared" si="94"/>
        <v>0</v>
      </c>
      <c r="K566" s="66"/>
      <c r="L566" s="66"/>
      <c r="M566" s="66"/>
      <c r="N566" s="94">
        <f t="shared" si="88"/>
        <v>0</v>
      </c>
      <c r="O566" s="66"/>
      <c r="P566" s="66"/>
      <c r="Q566" s="79">
        <f t="shared" si="95"/>
        <v>0</v>
      </c>
      <c r="R566" s="80">
        <f t="shared" si="89"/>
        <v>0</v>
      </c>
      <c r="S566" s="79">
        <f t="shared" si="90"/>
        <v>0</v>
      </c>
      <c r="T566" s="79">
        <f t="shared" si="91"/>
        <v>0</v>
      </c>
      <c r="U566" s="79">
        <f t="shared" si="92"/>
        <v>0</v>
      </c>
      <c r="V566" s="79">
        <f t="shared" si="93"/>
        <v>0</v>
      </c>
      <c r="W566" s="80">
        <f t="shared" si="96"/>
        <v>0</v>
      </c>
      <c r="X566" s="111" t="str">
        <f t="shared" si="98"/>
        <v>NÃO</v>
      </c>
      <c r="Y566" s="106">
        <f t="shared" si="97"/>
        <v>0</v>
      </c>
      <c r="Z566" s="107" t="s">
        <v>42</v>
      </c>
      <c r="AA566" s="107" t="s">
        <v>4453</v>
      </c>
      <c r="AB566" s="107">
        <v>2929503</v>
      </c>
      <c r="AC566" s="107"/>
      <c r="AD566" s="107"/>
    </row>
    <row r="567" spans="1:30" s="32" customFormat="1" ht="19.5" customHeight="1" x14ac:dyDescent="0.25">
      <c r="A567" s="31" t="str">
        <f>Controles!$B$2</f>
        <v>RS</v>
      </c>
      <c r="B567" s="31">
        <f>Controles!$C$2</f>
        <v>10</v>
      </c>
      <c r="C567" s="31" t="s">
        <v>5391</v>
      </c>
      <c r="D567" s="35"/>
      <c r="E567" s="35"/>
      <c r="F567" s="35"/>
      <c r="G567" s="35"/>
      <c r="H567" s="66"/>
      <c r="I567" s="66"/>
      <c r="J567" s="94">
        <f t="shared" si="94"/>
        <v>0</v>
      </c>
      <c r="K567" s="66"/>
      <c r="L567" s="66"/>
      <c r="M567" s="66"/>
      <c r="N567" s="94">
        <f t="shared" si="88"/>
        <v>0</v>
      </c>
      <c r="O567" s="66"/>
      <c r="P567" s="66"/>
      <c r="Q567" s="79">
        <f t="shared" si="95"/>
        <v>0</v>
      </c>
      <c r="R567" s="80">
        <f t="shared" si="89"/>
        <v>0</v>
      </c>
      <c r="S567" s="79">
        <f t="shared" si="90"/>
        <v>0</v>
      </c>
      <c r="T567" s="79">
        <f t="shared" si="91"/>
        <v>0</v>
      </c>
      <c r="U567" s="79">
        <f t="shared" si="92"/>
        <v>0</v>
      </c>
      <c r="V567" s="79">
        <f t="shared" si="93"/>
        <v>0</v>
      </c>
      <c r="W567" s="80">
        <f t="shared" si="96"/>
        <v>0</v>
      </c>
      <c r="X567" s="111" t="str">
        <f t="shared" si="98"/>
        <v>NÃO</v>
      </c>
      <c r="Y567" s="106">
        <f t="shared" si="97"/>
        <v>0</v>
      </c>
      <c r="Z567" s="107" t="s">
        <v>42</v>
      </c>
      <c r="AA567" s="107" t="s">
        <v>4458</v>
      </c>
      <c r="AB567" s="107">
        <v>2929602</v>
      </c>
      <c r="AC567" s="107"/>
      <c r="AD567" s="107"/>
    </row>
    <row r="568" spans="1:30" s="32" customFormat="1" ht="19.5" customHeight="1" x14ac:dyDescent="0.25">
      <c r="A568" s="31" t="str">
        <f>Controles!$B$2</f>
        <v>RS</v>
      </c>
      <c r="B568" s="31">
        <f>Controles!$C$2</f>
        <v>10</v>
      </c>
      <c r="C568" s="31" t="s">
        <v>5391</v>
      </c>
      <c r="D568" s="35"/>
      <c r="E568" s="35"/>
      <c r="F568" s="35"/>
      <c r="G568" s="35"/>
      <c r="H568" s="66"/>
      <c r="I568" s="66"/>
      <c r="J568" s="94">
        <f t="shared" si="94"/>
        <v>0</v>
      </c>
      <c r="K568" s="66"/>
      <c r="L568" s="66"/>
      <c r="M568" s="66"/>
      <c r="N568" s="94">
        <f t="shared" si="88"/>
        <v>0</v>
      </c>
      <c r="O568" s="66"/>
      <c r="P568" s="66"/>
      <c r="Q568" s="79">
        <f t="shared" si="95"/>
        <v>0</v>
      </c>
      <c r="R568" s="80">
        <f t="shared" si="89"/>
        <v>0</v>
      </c>
      <c r="S568" s="79">
        <f t="shared" si="90"/>
        <v>0</v>
      </c>
      <c r="T568" s="79">
        <f t="shared" si="91"/>
        <v>0</v>
      </c>
      <c r="U568" s="79">
        <f t="shared" si="92"/>
        <v>0</v>
      </c>
      <c r="V568" s="79">
        <f t="shared" si="93"/>
        <v>0</v>
      </c>
      <c r="W568" s="80">
        <f t="shared" si="96"/>
        <v>0</v>
      </c>
      <c r="X568" s="111" t="str">
        <f t="shared" si="98"/>
        <v>NÃO</v>
      </c>
      <c r="Y568" s="106">
        <f t="shared" si="97"/>
        <v>0</v>
      </c>
      <c r="Z568" s="107" t="s">
        <v>42</v>
      </c>
      <c r="AA568" s="107" t="s">
        <v>4463</v>
      </c>
      <c r="AB568" s="107">
        <v>2929701</v>
      </c>
      <c r="AC568" s="107"/>
      <c r="AD568" s="107"/>
    </row>
    <row r="569" spans="1:30" s="32" customFormat="1" ht="19.5" customHeight="1" x14ac:dyDescent="0.25">
      <c r="A569" s="31" t="str">
        <f>Controles!$B$2</f>
        <v>RS</v>
      </c>
      <c r="B569" s="31">
        <f>Controles!$C$2</f>
        <v>10</v>
      </c>
      <c r="C569" s="31" t="s">
        <v>5391</v>
      </c>
      <c r="D569" s="35"/>
      <c r="E569" s="35"/>
      <c r="F569" s="35"/>
      <c r="G569" s="35"/>
      <c r="H569" s="66"/>
      <c r="I569" s="66"/>
      <c r="J569" s="94">
        <f t="shared" si="94"/>
        <v>0</v>
      </c>
      <c r="K569" s="66"/>
      <c r="L569" s="66"/>
      <c r="M569" s="66"/>
      <c r="N569" s="94">
        <f t="shared" si="88"/>
        <v>0</v>
      </c>
      <c r="O569" s="66"/>
      <c r="P569" s="66"/>
      <c r="Q569" s="79">
        <f t="shared" si="95"/>
        <v>0</v>
      </c>
      <c r="R569" s="80">
        <f t="shared" si="89"/>
        <v>0</v>
      </c>
      <c r="S569" s="79">
        <f t="shared" si="90"/>
        <v>0</v>
      </c>
      <c r="T569" s="79">
        <f t="shared" si="91"/>
        <v>0</v>
      </c>
      <c r="U569" s="79">
        <f t="shared" si="92"/>
        <v>0</v>
      </c>
      <c r="V569" s="79">
        <f t="shared" si="93"/>
        <v>0</v>
      </c>
      <c r="W569" s="80">
        <f t="shared" si="96"/>
        <v>0</v>
      </c>
      <c r="X569" s="111" t="str">
        <f t="shared" si="98"/>
        <v>NÃO</v>
      </c>
      <c r="Y569" s="106">
        <f t="shared" si="97"/>
        <v>0</v>
      </c>
      <c r="Z569" s="107" t="s">
        <v>42</v>
      </c>
      <c r="AA569" s="107" t="s">
        <v>4468</v>
      </c>
      <c r="AB569" s="107">
        <v>2929750</v>
      </c>
      <c r="AC569" s="107"/>
      <c r="AD569" s="107"/>
    </row>
    <row r="570" spans="1:30" s="32" customFormat="1" ht="19.5" customHeight="1" x14ac:dyDescent="0.25">
      <c r="A570" s="31" t="str">
        <f>Controles!$B$2</f>
        <v>RS</v>
      </c>
      <c r="B570" s="31">
        <f>Controles!$C$2</f>
        <v>10</v>
      </c>
      <c r="C570" s="31" t="s">
        <v>5391</v>
      </c>
      <c r="D570" s="35"/>
      <c r="E570" s="35"/>
      <c r="F570" s="35"/>
      <c r="G570" s="35"/>
      <c r="H570" s="66"/>
      <c r="I570" s="66"/>
      <c r="J570" s="94">
        <f t="shared" si="94"/>
        <v>0</v>
      </c>
      <c r="K570" s="66"/>
      <c r="L570" s="66"/>
      <c r="M570" s="66"/>
      <c r="N570" s="94">
        <f t="shared" si="88"/>
        <v>0</v>
      </c>
      <c r="O570" s="66"/>
      <c r="P570" s="66"/>
      <c r="Q570" s="79">
        <f t="shared" si="95"/>
        <v>0</v>
      </c>
      <c r="R570" s="80">
        <f t="shared" si="89"/>
        <v>0</v>
      </c>
      <c r="S570" s="79">
        <f t="shared" si="90"/>
        <v>0</v>
      </c>
      <c r="T570" s="79">
        <f t="shared" si="91"/>
        <v>0</v>
      </c>
      <c r="U570" s="79">
        <f t="shared" si="92"/>
        <v>0</v>
      </c>
      <c r="V570" s="79">
        <f t="shared" si="93"/>
        <v>0</v>
      </c>
      <c r="W570" s="80">
        <f t="shared" si="96"/>
        <v>0</v>
      </c>
      <c r="X570" s="111" t="str">
        <f t="shared" si="98"/>
        <v>NÃO</v>
      </c>
      <c r="Y570" s="106">
        <f t="shared" si="97"/>
        <v>0</v>
      </c>
      <c r="Z570" s="107" t="s">
        <v>42</v>
      </c>
      <c r="AA570" s="107" t="s">
        <v>4472</v>
      </c>
      <c r="AB570" s="107">
        <v>2929800</v>
      </c>
      <c r="AC570" s="107"/>
      <c r="AD570" s="107"/>
    </row>
    <row r="571" spans="1:30" s="32" customFormat="1" ht="19.5" customHeight="1" x14ac:dyDescent="0.25">
      <c r="A571" s="31" t="str">
        <f>Controles!$B$2</f>
        <v>RS</v>
      </c>
      <c r="B571" s="31">
        <f>Controles!$C$2</f>
        <v>10</v>
      </c>
      <c r="C571" s="31" t="s">
        <v>5391</v>
      </c>
      <c r="D571" s="35"/>
      <c r="E571" s="35"/>
      <c r="F571" s="35"/>
      <c r="G571" s="35"/>
      <c r="H571" s="66"/>
      <c r="I571" s="66"/>
      <c r="J571" s="94">
        <f t="shared" si="94"/>
        <v>0</v>
      </c>
      <c r="K571" s="66"/>
      <c r="L571" s="66"/>
      <c r="M571" s="66"/>
      <c r="N571" s="94">
        <f t="shared" si="88"/>
        <v>0</v>
      </c>
      <c r="O571" s="66"/>
      <c r="P571" s="66"/>
      <c r="Q571" s="79">
        <f t="shared" si="95"/>
        <v>0</v>
      </c>
      <c r="R571" s="80">
        <f t="shared" si="89"/>
        <v>0</v>
      </c>
      <c r="S571" s="79">
        <f t="shared" si="90"/>
        <v>0</v>
      </c>
      <c r="T571" s="79">
        <f t="shared" si="91"/>
        <v>0</v>
      </c>
      <c r="U571" s="79">
        <f t="shared" si="92"/>
        <v>0</v>
      </c>
      <c r="V571" s="79">
        <f t="shared" si="93"/>
        <v>0</v>
      </c>
      <c r="W571" s="80">
        <f t="shared" si="96"/>
        <v>0</v>
      </c>
      <c r="X571" s="111" t="str">
        <f t="shared" si="98"/>
        <v>NÃO</v>
      </c>
      <c r="Y571" s="106">
        <f t="shared" si="97"/>
        <v>0</v>
      </c>
      <c r="Z571" s="107" t="s">
        <v>42</v>
      </c>
      <c r="AA571" s="107" t="s">
        <v>4477</v>
      </c>
      <c r="AB571" s="107">
        <v>2929909</v>
      </c>
      <c r="AC571" s="107"/>
      <c r="AD571" s="107"/>
    </row>
    <row r="572" spans="1:30" s="32" customFormat="1" ht="19.5" customHeight="1" x14ac:dyDescent="0.25">
      <c r="A572" s="31" t="str">
        <f>Controles!$B$2</f>
        <v>RS</v>
      </c>
      <c r="B572" s="31">
        <f>Controles!$C$2</f>
        <v>10</v>
      </c>
      <c r="C572" s="31" t="s">
        <v>5391</v>
      </c>
      <c r="D572" s="35"/>
      <c r="E572" s="35"/>
      <c r="F572" s="35"/>
      <c r="G572" s="35"/>
      <c r="H572" s="66"/>
      <c r="I572" s="66"/>
      <c r="J572" s="94">
        <f t="shared" si="94"/>
        <v>0</v>
      </c>
      <c r="K572" s="66"/>
      <c r="L572" s="66"/>
      <c r="M572" s="66"/>
      <c r="N572" s="94">
        <f t="shared" si="88"/>
        <v>0</v>
      </c>
      <c r="O572" s="66"/>
      <c r="P572" s="66"/>
      <c r="Q572" s="79">
        <f t="shared" si="95"/>
        <v>0</v>
      </c>
      <c r="R572" s="80">
        <f t="shared" si="89"/>
        <v>0</v>
      </c>
      <c r="S572" s="79">
        <f t="shared" si="90"/>
        <v>0</v>
      </c>
      <c r="T572" s="79">
        <f t="shared" si="91"/>
        <v>0</v>
      </c>
      <c r="U572" s="79">
        <f t="shared" si="92"/>
        <v>0</v>
      </c>
      <c r="V572" s="79">
        <f t="shared" si="93"/>
        <v>0</v>
      </c>
      <c r="W572" s="80">
        <f t="shared" si="96"/>
        <v>0</v>
      </c>
      <c r="X572" s="111" t="str">
        <f t="shared" si="98"/>
        <v>NÃO</v>
      </c>
      <c r="Y572" s="106">
        <f t="shared" si="97"/>
        <v>0</v>
      </c>
      <c r="Z572" s="107" t="s">
        <v>42</v>
      </c>
      <c r="AA572" s="107" t="s">
        <v>4482</v>
      </c>
      <c r="AB572" s="107">
        <v>2930006</v>
      </c>
      <c r="AC572" s="107"/>
      <c r="AD572" s="107"/>
    </row>
    <row r="573" spans="1:30" s="32" customFormat="1" ht="19.5" customHeight="1" x14ac:dyDescent="0.25">
      <c r="A573" s="31" t="str">
        <f>Controles!$B$2</f>
        <v>RS</v>
      </c>
      <c r="B573" s="31">
        <f>Controles!$C$2</f>
        <v>10</v>
      </c>
      <c r="C573" s="31" t="s">
        <v>5391</v>
      </c>
      <c r="D573" s="35"/>
      <c r="E573" s="35"/>
      <c r="F573" s="35"/>
      <c r="G573" s="35"/>
      <c r="H573" s="66"/>
      <c r="I573" s="66"/>
      <c r="J573" s="94">
        <f t="shared" si="94"/>
        <v>0</v>
      </c>
      <c r="K573" s="66"/>
      <c r="L573" s="66"/>
      <c r="M573" s="66"/>
      <c r="N573" s="94">
        <f t="shared" si="88"/>
        <v>0</v>
      </c>
      <c r="O573" s="66"/>
      <c r="P573" s="66"/>
      <c r="Q573" s="79">
        <f t="shared" si="95"/>
        <v>0</v>
      </c>
      <c r="R573" s="80">
        <f t="shared" si="89"/>
        <v>0</v>
      </c>
      <c r="S573" s="79">
        <f t="shared" si="90"/>
        <v>0</v>
      </c>
      <c r="T573" s="79">
        <f t="shared" si="91"/>
        <v>0</v>
      </c>
      <c r="U573" s="79">
        <f t="shared" si="92"/>
        <v>0</v>
      </c>
      <c r="V573" s="79">
        <f t="shared" si="93"/>
        <v>0</v>
      </c>
      <c r="W573" s="80">
        <f t="shared" si="96"/>
        <v>0</v>
      </c>
      <c r="X573" s="111" t="str">
        <f t="shared" si="98"/>
        <v>NÃO</v>
      </c>
      <c r="Y573" s="106">
        <f t="shared" si="97"/>
        <v>0</v>
      </c>
      <c r="Z573" s="107" t="s">
        <v>42</v>
      </c>
      <c r="AA573" s="107" t="s">
        <v>4487</v>
      </c>
      <c r="AB573" s="107">
        <v>2930105</v>
      </c>
      <c r="AC573" s="107"/>
      <c r="AD573" s="107"/>
    </row>
    <row r="574" spans="1:30" s="32" customFormat="1" ht="19.5" customHeight="1" x14ac:dyDescent="0.25">
      <c r="A574" s="31" t="str">
        <f>Controles!$B$2</f>
        <v>RS</v>
      </c>
      <c r="B574" s="31">
        <f>Controles!$C$2</f>
        <v>10</v>
      </c>
      <c r="C574" s="31" t="s">
        <v>5391</v>
      </c>
      <c r="D574" s="35"/>
      <c r="E574" s="35"/>
      <c r="F574" s="35"/>
      <c r="G574" s="35"/>
      <c r="H574" s="66"/>
      <c r="I574" s="66"/>
      <c r="J574" s="94">
        <f t="shared" si="94"/>
        <v>0</v>
      </c>
      <c r="K574" s="66"/>
      <c r="L574" s="66"/>
      <c r="M574" s="66"/>
      <c r="N574" s="94">
        <f t="shared" si="88"/>
        <v>0</v>
      </c>
      <c r="O574" s="66"/>
      <c r="P574" s="66"/>
      <c r="Q574" s="79">
        <f t="shared" si="95"/>
        <v>0</v>
      </c>
      <c r="R574" s="80">
        <f t="shared" si="89"/>
        <v>0</v>
      </c>
      <c r="S574" s="79">
        <f t="shared" si="90"/>
        <v>0</v>
      </c>
      <c r="T574" s="79">
        <f t="shared" si="91"/>
        <v>0</v>
      </c>
      <c r="U574" s="79">
        <f t="shared" si="92"/>
        <v>0</v>
      </c>
      <c r="V574" s="79">
        <f t="shared" si="93"/>
        <v>0</v>
      </c>
      <c r="W574" s="80">
        <f t="shared" si="96"/>
        <v>0</v>
      </c>
      <c r="X574" s="111" t="str">
        <f t="shared" si="98"/>
        <v>NÃO</v>
      </c>
      <c r="Y574" s="106">
        <f t="shared" si="97"/>
        <v>0</v>
      </c>
      <c r="Z574" s="107" t="s">
        <v>42</v>
      </c>
      <c r="AA574" s="107" t="s">
        <v>4492</v>
      </c>
      <c r="AB574" s="107">
        <v>2930204</v>
      </c>
      <c r="AC574" s="107"/>
      <c r="AD574" s="107"/>
    </row>
    <row r="575" spans="1:30" s="32" customFormat="1" ht="19.5" customHeight="1" x14ac:dyDescent="0.25">
      <c r="A575" s="31" t="str">
        <f>Controles!$B$2</f>
        <v>RS</v>
      </c>
      <c r="B575" s="31">
        <f>Controles!$C$2</f>
        <v>10</v>
      </c>
      <c r="C575" s="31" t="s">
        <v>5391</v>
      </c>
      <c r="D575" s="35"/>
      <c r="E575" s="35"/>
      <c r="F575" s="35"/>
      <c r="G575" s="35"/>
      <c r="H575" s="66"/>
      <c r="I575" s="66"/>
      <c r="J575" s="94">
        <f t="shared" si="94"/>
        <v>0</v>
      </c>
      <c r="K575" s="66"/>
      <c r="L575" s="66"/>
      <c r="M575" s="66"/>
      <c r="N575" s="94">
        <f t="shared" si="88"/>
        <v>0</v>
      </c>
      <c r="O575" s="66"/>
      <c r="P575" s="66"/>
      <c r="Q575" s="79">
        <f t="shared" si="95"/>
        <v>0</v>
      </c>
      <c r="R575" s="80">
        <f t="shared" si="89"/>
        <v>0</v>
      </c>
      <c r="S575" s="79">
        <f t="shared" si="90"/>
        <v>0</v>
      </c>
      <c r="T575" s="79">
        <f t="shared" si="91"/>
        <v>0</v>
      </c>
      <c r="U575" s="79">
        <f t="shared" si="92"/>
        <v>0</v>
      </c>
      <c r="V575" s="79">
        <f t="shared" si="93"/>
        <v>0</v>
      </c>
      <c r="W575" s="80">
        <f t="shared" si="96"/>
        <v>0</v>
      </c>
      <c r="X575" s="111" t="str">
        <f t="shared" si="98"/>
        <v>NÃO</v>
      </c>
      <c r="Y575" s="106">
        <f t="shared" si="97"/>
        <v>0</v>
      </c>
      <c r="Z575" s="107" t="s">
        <v>42</v>
      </c>
      <c r="AA575" s="107" t="s">
        <v>4497</v>
      </c>
      <c r="AB575" s="107">
        <v>2930154</v>
      </c>
      <c r="AC575" s="107"/>
      <c r="AD575" s="107"/>
    </row>
    <row r="576" spans="1:30" s="32" customFormat="1" ht="19.5" customHeight="1" x14ac:dyDescent="0.25">
      <c r="A576" s="31" t="str">
        <f>Controles!$B$2</f>
        <v>RS</v>
      </c>
      <c r="B576" s="31">
        <f>Controles!$C$2</f>
        <v>10</v>
      </c>
      <c r="C576" s="31" t="s">
        <v>5391</v>
      </c>
      <c r="D576" s="35"/>
      <c r="E576" s="35"/>
      <c r="F576" s="35"/>
      <c r="G576" s="35"/>
      <c r="H576" s="66"/>
      <c r="I576" s="66"/>
      <c r="J576" s="94">
        <f t="shared" si="94"/>
        <v>0</v>
      </c>
      <c r="K576" s="66"/>
      <c r="L576" s="66"/>
      <c r="M576" s="66"/>
      <c r="N576" s="94">
        <f t="shared" si="88"/>
        <v>0</v>
      </c>
      <c r="O576" s="66"/>
      <c r="P576" s="66"/>
      <c r="Q576" s="79">
        <f t="shared" si="95"/>
        <v>0</v>
      </c>
      <c r="R576" s="80">
        <f t="shared" si="89"/>
        <v>0</v>
      </c>
      <c r="S576" s="79">
        <f t="shared" si="90"/>
        <v>0</v>
      </c>
      <c r="T576" s="79">
        <f t="shared" si="91"/>
        <v>0</v>
      </c>
      <c r="U576" s="79">
        <f t="shared" si="92"/>
        <v>0</v>
      </c>
      <c r="V576" s="79">
        <f t="shared" si="93"/>
        <v>0</v>
      </c>
      <c r="W576" s="80">
        <f t="shared" si="96"/>
        <v>0</v>
      </c>
      <c r="X576" s="111" t="str">
        <f t="shared" si="98"/>
        <v>NÃO</v>
      </c>
      <c r="Y576" s="106">
        <f t="shared" si="97"/>
        <v>0</v>
      </c>
      <c r="Z576" s="107" t="s">
        <v>42</v>
      </c>
      <c r="AA576" s="107" t="s">
        <v>4502</v>
      </c>
      <c r="AB576" s="107">
        <v>2930303</v>
      </c>
      <c r="AC576" s="107"/>
      <c r="AD576" s="107"/>
    </row>
    <row r="577" spans="1:30" s="32" customFormat="1" ht="19.5" customHeight="1" x14ac:dyDescent="0.25">
      <c r="A577" s="31" t="str">
        <f>Controles!$B$2</f>
        <v>RS</v>
      </c>
      <c r="B577" s="31">
        <f>Controles!$C$2</f>
        <v>10</v>
      </c>
      <c r="C577" s="31" t="s">
        <v>5391</v>
      </c>
      <c r="D577" s="35"/>
      <c r="E577" s="35"/>
      <c r="F577" s="35"/>
      <c r="G577" s="35"/>
      <c r="H577" s="66"/>
      <c r="I577" s="66"/>
      <c r="J577" s="94">
        <f t="shared" si="94"/>
        <v>0</v>
      </c>
      <c r="K577" s="66"/>
      <c r="L577" s="66"/>
      <c r="M577" s="66"/>
      <c r="N577" s="94">
        <f t="shared" si="88"/>
        <v>0</v>
      </c>
      <c r="O577" s="66"/>
      <c r="P577" s="66"/>
      <c r="Q577" s="79">
        <f t="shared" si="95"/>
        <v>0</v>
      </c>
      <c r="R577" s="80">
        <f t="shared" si="89"/>
        <v>0</v>
      </c>
      <c r="S577" s="79">
        <f t="shared" si="90"/>
        <v>0</v>
      </c>
      <c r="T577" s="79">
        <f t="shared" si="91"/>
        <v>0</v>
      </c>
      <c r="U577" s="79">
        <f t="shared" si="92"/>
        <v>0</v>
      </c>
      <c r="V577" s="79">
        <f t="shared" si="93"/>
        <v>0</v>
      </c>
      <c r="W577" s="80">
        <f t="shared" si="96"/>
        <v>0</v>
      </c>
      <c r="X577" s="111" t="str">
        <f t="shared" si="98"/>
        <v>NÃO</v>
      </c>
      <c r="Y577" s="106">
        <f t="shared" si="97"/>
        <v>0</v>
      </c>
      <c r="Z577" s="107" t="s">
        <v>42</v>
      </c>
      <c r="AA577" s="107" t="s">
        <v>4507</v>
      </c>
      <c r="AB577" s="107">
        <v>2930402</v>
      </c>
      <c r="AC577" s="107"/>
      <c r="AD577" s="107"/>
    </row>
    <row r="578" spans="1:30" s="32" customFormat="1" ht="19.5" customHeight="1" x14ac:dyDescent="0.25">
      <c r="A578" s="31" t="str">
        <f>Controles!$B$2</f>
        <v>RS</v>
      </c>
      <c r="B578" s="31">
        <f>Controles!$C$2</f>
        <v>10</v>
      </c>
      <c r="C578" s="31" t="s">
        <v>5391</v>
      </c>
      <c r="D578" s="35"/>
      <c r="E578" s="35"/>
      <c r="F578" s="35"/>
      <c r="G578" s="35"/>
      <c r="H578" s="66"/>
      <c r="I578" s="66"/>
      <c r="J578" s="94">
        <f t="shared" si="94"/>
        <v>0</v>
      </c>
      <c r="K578" s="66"/>
      <c r="L578" s="66"/>
      <c r="M578" s="66"/>
      <c r="N578" s="94">
        <f t="shared" ref="N578:N600" si="99">L578+M578</f>
        <v>0</v>
      </c>
      <c r="O578" s="66"/>
      <c r="P578" s="66"/>
      <c r="Q578" s="79">
        <f t="shared" si="95"/>
        <v>0</v>
      </c>
      <c r="R578" s="80">
        <f t="shared" ref="R578:R600" si="100">IF(AND(N578&gt;0,H578+I578=0),"VERIFICAR",0)</f>
        <v>0</v>
      </c>
      <c r="S578" s="79">
        <f t="shared" ref="S578:S600" si="101">IF(AND(I578=0,(K578-N578)&lt;0),"ERRO",0)</f>
        <v>0</v>
      </c>
      <c r="T578" s="79">
        <f t="shared" ref="T578:T600" si="102">IF(AND(I578=0,O578&gt;N578),"ERRO",0)</f>
        <v>0</v>
      </c>
      <c r="U578" s="79">
        <f t="shared" ref="U578:U600" si="103">IF(O578&gt;0, IF(H578= 0, IF(I578=0, "ERRO",0),0),0)</f>
        <v>0</v>
      </c>
      <c r="V578" s="79">
        <f t="shared" ref="V578:V600" si="104">IF(P578&gt;0, IF(H578= 0, IF(I578=0, "ERRO",0),0),0)</f>
        <v>0</v>
      </c>
      <c r="W578" s="80">
        <f t="shared" si="96"/>
        <v>0</v>
      </c>
      <c r="X578" s="111" t="str">
        <f t="shared" ref="X578:X587" si="105">IF(AND(Q578=0,S578=0,T578=0,U578=0,V578=0), "NÃO", "SIM")</f>
        <v>NÃO</v>
      </c>
      <c r="Y578" s="106">
        <f t="shared" si="97"/>
        <v>0</v>
      </c>
      <c r="Z578" s="107" t="s">
        <v>42</v>
      </c>
      <c r="AA578" s="107" t="s">
        <v>2898</v>
      </c>
      <c r="AB578" s="107">
        <v>2930501</v>
      </c>
      <c r="AC578" s="107"/>
      <c r="AD578" s="107"/>
    </row>
    <row r="579" spans="1:30" s="32" customFormat="1" ht="19.5" customHeight="1" x14ac:dyDescent="0.25">
      <c r="A579" s="31" t="str">
        <f>Controles!$B$2</f>
        <v>RS</v>
      </c>
      <c r="B579" s="31">
        <f>Controles!$C$2</f>
        <v>10</v>
      </c>
      <c r="C579" s="31" t="s">
        <v>5391</v>
      </c>
      <c r="D579" s="35"/>
      <c r="E579" s="35"/>
      <c r="F579" s="35"/>
      <c r="G579" s="35"/>
      <c r="H579" s="66"/>
      <c r="I579" s="66"/>
      <c r="J579" s="94">
        <f t="shared" ref="J579:J600" si="106">SUM(H579:I579)</f>
        <v>0</v>
      </c>
      <c r="K579" s="66"/>
      <c r="L579" s="66"/>
      <c r="M579" s="66"/>
      <c r="N579" s="94">
        <f t="shared" si="99"/>
        <v>0</v>
      </c>
      <c r="O579" s="66"/>
      <c r="P579" s="66"/>
      <c r="Q579" s="79">
        <f t="shared" ref="Q579:Q600" si="107">IF(H579&gt;N579,"ERRO",0)</f>
        <v>0</v>
      </c>
      <c r="R579" s="80">
        <f t="shared" si="100"/>
        <v>0</v>
      </c>
      <c r="S579" s="79">
        <f t="shared" si="101"/>
        <v>0</v>
      </c>
      <c r="T579" s="79">
        <f t="shared" si="102"/>
        <v>0</v>
      </c>
      <c r="U579" s="79">
        <f t="shared" si="103"/>
        <v>0</v>
      </c>
      <c r="V579" s="79">
        <f t="shared" si="104"/>
        <v>0</v>
      </c>
      <c r="W579" s="80">
        <f t="shared" ref="W579:W600" si="108">IF(O579+P579&gt;K579,"VERIFICAR",0)</f>
        <v>0</v>
      </c>
      <c r="X579" s="111" t="str">
        <f t="shared" si="105"/>
        <v>NÃO</v>
      </c>
      <c r="Y579" s="106">
        <f t="shared" ref="Y579:Y600" si="109">IF(X579="NÃO",0,1)</f>
        <v>0</v>
      </c>
      <c r="Z579" s="107" t="s">
        <v>42</v>
      </c>
      <c r="AA579" s="107" t="s">
        <v>4516</v>
      </c>
      <c r="AB579" s="107">
        <v>2930600</v>
      </c>
      <c r="AC579" s="107"/>
      <c r="AD579" s="107"/>
    </row>
    <row r="580" spans="1:30" s="32" customFormat="1" ht="19.5" customHeight="1" x14ac:dyDescent="0.25">
      <c r="A580" s="31" t="str">
        <f>Controles!$B$2</f>
        <v>RS</v>
      </c>
      <c r="B580" s="31">
        <f>Controles!$C$2</f>
        <v>10</v>
      </c>
      <c r="C580" s="31" t="s">
        <v>5391</v>
      </c>
      <c r="D580" s="35"/>
      <c r="E580" s="35"/>
      <c r="F580" s="35"/>
      <c r="G580" s="35"/>
      <c r="H580" s="66"/>
      <c r="I580" s="66"/>
      <c r="J580" s="94">
        <f t="shared" si="106"/>
        <v>0</v>
      </c>
      <c r="K580" s="66"/>
      <c r="L580" s="66"/>
      <c r="M580" s="66"/>
      <c r="N580" s="94">
        <f t="shared" si="99"/>
        <v>0</v>
      </c>
      <c r="O580" s="66"/>
      <c r="P580" s="66"/>
      <c r="Q580" s="79">
        <f t="shared" si="107"/>
        <v>0</v>
      </c>
      <c r="R580" s="80">
        <f t="shared" si="100"/>
        <v>0</v>
      </c>
      <c r="S580" s="79">
        <f t="shared" si="101"/>
        <v>0</v>
      </c>
      <c r="T580" s="79">
        <f t="shared" si="102"/>
        <v>0</v>
      </c>
      <c r="U580" s="79">
        <f t="shared" si="103"/>
        <v>0</v>
      </c>
      <c r="V580" s="79">
        <f t="shared" si="104"/>
        <v>0</v>
      </c>
      <c r="W580" s="80">
        <f t="shared" si="108"/>
        <v>0</v>
      </c>
      <c r="X580" s="111" t="str">
        <f t="shared" si="105"/>
        <v>NÃO</v>
      </c>
      <c r="Y580" s="106">
        <f t="shared" si="109"/>
        <v>0</v>
      </c>
      <c r="Z580" s="107" t="s">
        <v>42</v>
      </c>
      <c r="AA580" s="107" t="s">
        <v>4521</v>
      </c>
      <c r="AB580" s="107">
        <v>2930709</v>
      </c>
      <c r="AC580" s="107"/>
      <c r="AD580" s="107"/>
    </row>
    <row r="581" spans="1:30" s="32" customFormat="1" ht="19.5" customHeight="1" x14ac:dyDescent="0.25">
      <c r="A581" s="31" t="str">
        <f>Controles!$B$2</f>
        <v>RS</v>
      </c>
      <c r="B581" s="31">
        <f>Controles!$C$2</f>
        <v>10</v>
      </c>
      <c r="C581" s="31" t="s">
        <v>5391</v>
      </c>
      <c r="D581" s="35"/>
      <c r="E581" s="35"/>
      <c r="F581" s="35"/>
      <c r="G581" s="35"/>
      <c r="H581" s="66"/>
      <c r="I581" s="66"/>
      <c r="J581" s="94">
        <f t="shared" si="106"/>
        <v>0</v>
      </c>
      <c r="K581" s="66"/>
      <c r="L581" s="66"/>
      <c r="M581" s="66"/>
      <c r="N581" s="94">
        <f t="shared" si="99"/>
        <v>0</v>
      </c>
      <c r="O581" s="66"/>
      <c r="P581" s="66"/>
      <c r="Q581" s="79">
        <f t="shared" si="107"/>
        <v>0</v>
      </c>
      <c r="R581" s="80">
        <f t="shared" si="100"/>
        <v>0</v>
      </c>
      <c r="S581" s="79">
        <f t="shared" si="101"/>
        <v>0</v>
      </c>
      <c r="T581" s="79">
        <f t="shared" si="102"/>
        <v>0</v>
      </c>
      <c r="U581" s="79">
        <f t="shared" si="103"/>
        <v>0</v>
      </c>
      <c r="V581" s="79">
        <f t="shared" si="104"/>
        <v>0</v>
      </c>
      <c r="W581" s="80">
        <f t="shared" si="108"/>
        <v>0</v>
      </c>
      <c r="X581" s="111" t="str">
        <f t="shared" si="105"/>
        <v>NÃO</v>
      </c>
      <c r="Y581" s="106">
        <f t="shared" si="109"/>
        <v>0</v>
      </c>
      <c r="Z581" s="107" t="s">
        <v>42</v>
      </c>
      <c r="AA581" s="107" t="s">
        <v>4526</v>
      </c>
      <c r="AB581" s="107">
        <v>2930758</v>
      </c>
      <c r="AC581" s="107"/>
      <c r="AD581" s="107"/>
    </row>
    <row r="582" spans="1:30" s="32" customFormat="1" ht="19.5" customHeight="1" x14ac:dyDescent="0.25">
      <c r="A582" s="31" t="str">
        <f>Controles!$B$2</f>
        <v>RS</v>
      </c>
      <c r="B582" s="31">
        <f>Controles!$C$2</f>
        <v>10</v>
      </c>
      <c r="C582" s="31" t="s">
        <v>5391</v>
      </c>
      <c r="D582" s="35"/>
      <c r="E582" s="35"/>
      <c r="F582" s="35"/>
      <c r="G582" s="35"/>
      <c r="H582" s="66"/>
      <c r="I582" s="66"/>
      <c r="J582" s="94">
        <f t="shared" si="106"/>
        <v>0</v>
      </c>
      <c r="K582" s="66"/>
      <c r="L582" s="66"/>
      <c r="M582" s="66"/>
      <c r="N582" s="94">
        <f t="shared" si="99"/>
        <v>0</v>
      </c>
      <c r="O582" s="66"/>
      <c r="P582" s="66"/>
      <c r="Q582" s="79">
        <f t="shared" si="107"/>
        <v>0</v>
      </c>
      <c r="R582" s="80">
        <f t="shared" si="100"/>
        <v>0</v>
      </c>
      <c r="S582" s="79">
        <f t="shared" si="101"/>
        <v>0</v>
      </c>
      <c r="T582" s="79">
        <f t="shared" si="102"/>
        <v>0</v>
      </c>
      <c r="U582" s="79">
        <f t="shared" si="103"/>
        <v>0</v>
      </c>
      <c r="V582" s="79">
        <f t="shared" si="104"/>
        <v>0</v>
      </c>
      <c r="W582" s="80">
        <f t="shared" si="108"/>
        <v>0</v>
      </c>
      <c r="X582" s="111" t="str">
        <f t="shared" si="105"/>
        <v>NÃO</v>
      </c>
      <c r="Y582" s="106">
        <f t="shared" si="109"/>
        <v>0</v>
      </c>
      <c r="Z582" s="107" t="s">
        <v>42</v>
      </c>
      <c r="AA582" s="107" t="s">
        <v>4531</v>
      </c>
      <c r="AB582" s="107">
        <v>2930766</v>
      </c>
      <c r="AC582" s="107"/>
      <c r="AD582" s="107"/>
    </row>
    <row r="583" spans="1:30" s="32" customFormat="1" ht="19.5" customHeight="1" x14ac:dyDescent="0.25">
      <c r="A583" s="31" t="str">
        <f>Controles!$B$2</f>
        <v>RS</v>
      </c>
      <c r="B583" s="31">
        <f>Controles!$C$2</f>
        <v>10</v>
      </c>
      <c r="C583" s="31" t="s">
        <v>5391</v>
      </c>
      <c r="D583" s="35"/>
      <c r="E583" s="35"/>
      <c r="F583" s="35"/>
      <c r="G583" s="35"/>
      <c r="H583" s="66"/>
      <c r="I583" s="66"/>
      <c r="J583" s="94">
        <f t="shared" si="106"/>
        <v>0</v>
      </c>
      <c r="K583" s="66"/>
      <c r="L583" s="66"/>
      <c r="M583" s="66"/>
      <c r="N583" s="94">
        <f t="shared" si="99"/>
        <v>0</v>
      </c>
      <c r="O583" s="66"/>
      <c r="P583" s="66"/>
      <c r="Q583" s="79">
        <f t="shared" si="107"/>
        <v>0</v>
      </c>
      <c r="R583" s="80">
        <f t="shared" si="100"/>
        <v>0</v>
      </c>
      <c r="S583" s="79">
        <f t="shared" si="101"/>
        <v>0</v>
      </c>
      <c r="T583" s="79">
        <f t="shared" si="102"/>
        <v>0</v>
      </c>
      <c r="U583" s="79">
        <f t="shared" si="103"/>
        <v>0</v>
      </c>
      <c r="V583" s="79">
        <f t="shared" si="104"/>
        <v>0</v>
      </c>
      <c r="W583" s="80">
        <f t="shared" si="108"/>
        <v>0</v>
      </c>
      <c r="X583" s="111" t="str">
        <f t="shared" si="105"/>
        <v>NÃO</v>
      </c>
      <c r="Y583" s="106">
        <f t="shared" si="109"/>
        <v>0</v>
      </c>
      <c r="Z583" s="107" t="s">
        <v>42</v>
      </c>
      <c r="AA583" s="107" t="s">
        <v>4536</v>
      </c>
      <c r="AB583" s="107">
        <v>2930774</v>
      </c>
      <c r="AC583" s="107"/>
      <c r="AD583" s="107"/>
    </row>
    <row r="584" spans="1:30" s="32" customFormat="1" ht="19.5" customHeight="1" x14ac:dyDescent="0.25">
      <c r="A584" s="31" t="str">
        <f>Controles!$B$2</f>
        <v>RS</v>
      </c>
      <c r="B584" s="31">
        <f>Controles!$C$2</f>
        <v>10</v>
      </c>
      <c r="C584" s="31" t="s">
        <v>5391</v>
      </c>
      <c r="D584" s="35"/>
      <c r="E584" s="35"/>
      <c r="F584" s="35"/>
      <c r="G584" s="35"/>
      <c r="H584" s="66"/>
      <c r="I584" s="66"/>
      <c r="J584" s="94">
        <f t="shared" si="106"/>
        <v>0</v>
      </c>
      <c r="K584" s="66"/>
      <c r="L584" s="66"/>
      <c r="M584" s="66"/>
      <c r="N584" s="94">
        <f t="shared" si="99"/>
        <v>0</v>
      </c>
      <c r="O584" s="66"/>
      <c r="P584" s="66"/>
      <c r="Q584" s="79">
        <f t="shared" si="107"/>
        <v>0</v>
      </c>
      <c r="R584" s="80">
        <f t="shared" si="100"/>
        <v>0</v>
      </c>
      <c r="S584" s="79">
        <f t="shared" si="101"/>
        <v>0</v>
      </c>
      <c r="T584" s="79">
        <f t="shared" si="102"/>
        <v>0</v>
      </c>
      <c r="U584" s="79">
        <f t="shared" si="103"/>
        <v>0</v>
      </c>
      <c r="V584" s="79">
        <f t="shared" si="104"/>
        <v>0</v>
      </c>
      <c r="W584" s="80">
        <f t="shared" si="108"/>
        <v>0</v>
      </c>
      <c r="X584" s="111" t="str">
        <f t="shared" si="105"/>
        <v>NÃO</v>
      </c>
      <c r="Y584" s="106">
        <f t="shared" si="109"/>
        <v>0</v>
      </c>
      <c r="Z584" s="107" t="s">
        <v>42</v>
      </c>
      <c r="AA584" s="107" t="s">
        <v>4540</v>
      </c>
      <c r="AB584" s="107">
        <v>2930808</v>
      </c>
      <c r="AC584" s="107"/>
      <c r="AD584" s="107"/>
    </row>
    <row r="585" spans="1:30" s="32" customFormat="1" ht="19.5" customHeight="1" x14ac:dyDescent="0.25">
      <c r="A585" s="31" t="str">
        <f>Controles!$B$2</f>
        <v>RS</v>
      </c>
      <c r="B585" s="31">
        <f>Controles!$C$2</f>
        <v>10</v>
      </c>
      <c r="C585" s="31" t="s">
        <v>5391</v>
      </c>
      <c r="D585" s="35"/>
      <c r="E585" s="35"/>
      <c r="F585" s="35"/>
      <c r="G585" s="35"/>
      <c r="H585" s="66"/>
      <c r="I585" s="66"/>
      <c r="J585" s="94">
        <f t="shared" si="106"/>
        <v>0</v>
      </c>
      <c r="K585" s="66"/>
      <c r="L585" s="66"/>
      <c r="M585" s="66"/>
      <c r="N585" s="94">
        <f t="shared" si="99"/>
        <v>0</v>
      </c>
      <c r="O585" s="66"/>
      <c r="P585" s="66"/>
      <c r="Q585" s="79">
        <f t="shared" si="107"/>
        <v>0</v>
      </c>
      <c r="R585" s="80">
        <f t="shared" si="100"/>
        <v>0</v>
      </c>
      <c r="S585" s="79">
        <f t="shared" si="101"/>
        <v>0</v>
      </c>
      <c r="T585" s="79">
        <f t="shared" si="102"/>
        <v>0</v>
      </c>
      <c r="U585" s="79">
        <f t="shared" si="103"/>
        <v>0</v>
      </c>
      <c r="V585" s="79">
        <f t="shared" si="104"/>
        <v>0</v>
      </c>
      <c r="W585" s="80">
        <f t="shared" si="108"/>
        <v>0</v>
      </c>
      <c r="X585" s="111" t="str">
        <f t="shared" si="105"/>
        <v>NÃO</v>
      </c>
      <c r="Y585" s="106">
        <f t="shared" si="109"/>
        <v>0</v>
      </c>
      <c r="Z585" s="107" t="s">
        <v>42</v>
      </c>
      <c r="AA585" s="107" t="s">
        <v>4544</v>
      </c>
      <c r="AB585" s="107">
        <v>2930907</v>
      </c>
      <c r="AC585" s="107"/>
      <c r="AD585" s="107"/>
    </row>
    <row r="586" spans="1:30" s="32" customFormat="1" ht="19.5" customHeight="1" x14ac:dyDescent="0.25">
      <c r="A586" s="31" t="str">
        <f>Controles!$B$2</f>
        <v>RS</v>
      </c>
      <c r="B586" s="31">
        <f>Controles!$C$2</f>
        <v>10</v>
      </c>
      <c r="C586" s="31" t="s">
        <v>5391</v>
      </c>
      <c r="D586" s="35"/>
      <c r="E586" s="35"/>
      <c r="F586" s="35"/>
      <c r="G586" s="35"/>
      <c r="H586" s="66"/>
      <c r="I586" s="66"/>
      <c r="J586" s="94">
        <f t="shared" si="106"/>
        <v>0</v>
      </c>
      <c r="K586" s="66"/>
      <c r="L586" s="66"/>
      <c r="M586" s="66"/>
      <c r="N586" s="94">
        <f t="shared" si="99"/>
        <v>0</v>
      </c>
      <c r="O586" s="66"/>
      <c r="P586" s="66"/>
      <c r="Q586" s="79">
        <f t="shared" si="107"/>
        <v>0</v>
      </c>
      <c r="R586" s="80">
        <f t="shared" si="100"/>
        <v>0</v>
      </c>
      <c r="S586" s="79">
        <f t="shared" si="101"/>
        <v>0</v>
      </c>
      <c r="T586" s="79">
        <f t="shared" si="102"/>
        <v>0</v>
      </c>
      <c r="U586" s="79">
        <f t="shared" si="103"/>
        <v>0</v>
      </c>
      <c r="V586" s="79">
        <f t="shared" si="104"/>
        <v>0</v>
      </c>
      <c r="W586" s="80">
        <f t="shared" si="108"/>
        <v>0</v>
      </c>
      <c r="X586" s="111" t="str">
        <f t="shared" si="105"/>
        <v>NÃO</v>
      </c>
      <c r="Y586" s="106">
        <f t="shared" si="109"/>
        <v>0</v>
      </c>
      <c r="Z586" s="107" t="s">
        <v>42</v>
      </c>
      <c r="AA586" s="107" t="s">
        <v>4549</v>
      </c>
      <c r="AB586" s="107">
        <v>2931004</v>
      </c>
      <c r="AC586" s="107"/>
      <c r="AD586" s="107"/>
    </row>
    <row r="587" spans="1:30" s="32" customFormat="1" ht="19.5" customHeight="1" x14ac:dyDescent="0.25">
      <c r="A587" s="31" t="str">
        <f>Controles!$B$2</f>
        <v>RS</v>
      </c>
      <c r="B587" s="31">
        <f>Controles!$C$2</f>
        <v>10</v>
      </c>
      <c r="C587" s="31" t="s">
        <v>5391</v>
      </c>
      <c r="D587" s="35"/>
      <c r="E587" s="35"/>
      <c r="F587" s="35"/>
      <c r="G587" s="35"/>
      <c r="H587" s="66"/>
      <c r="I587" s="66"/>
      <c r="J587" s="94">
        <f t="shared" si="106"/>
        <v>0</v>
      </c>
      <c r="K587" s="66"/>
      <c r="L587" s="66"/>
      <c r="M587" s="66"/>
      <c r="N587" s="94">
        <f t="shared" si="99"/>
        <v>0</v>
      </c>
      <c r="O587" s="66"/>
      <c r="P587" s="66"/>
      <c r="Q587" s="79">
        <f t="shared" si="107"/>
        <v>0</v>
      </c>
      <c r="R587" s="80">
        <f t="shared" si="100"/>
        <v>0</v>
      </c>
      <c r="S587" s="79">
        <f t="shared" si="101"/>
        <v>0</v>
      </c>
      <c r="T587" s="79">
        <f t="shared" si="102"/>
        <v>0</v>
      </c>
      <c r="U587" s="79">
        <f t="shared" si="103"/>
        <v>0</v>
      </c>
      <c r="V587" s="79">
        <f t="shared" si="104"/>
        <v>0</v>
      </c>
      <c r="W587" s="80">
        <f t="shared" si="108"/>
        <v>0</v>
      </c>
      <c r="X587" s="111" t="str">
        <f t="shared" si="105"/>
        <v>NÃO</v>
      </c>
      <c r="Y587" s="106">
        <f t="shared" si="109"/>
        <v>0</v>
      </c>
      <c r="Z587" s="107" t="s">
        <v>42</v>
      </c>
      <c r="AA587" s="107" t="s">
        <v>4554</v>
      </c>
      <c r="AB587" s="107">
        <v>2931053</v>
      </c>
      <c r="AC587" s="107"/>
      <c r="AD587" s="107"/>
    </row>
    <row r="588" spans="1:30" s="32" customFormat="1" ht="19.5" customHeight="1" x14ac:dyDescent="0.25">
      <c r="A588" s="31" t="str">
        <f>Controles!$B$2</f>
        <v>RS</v>
      </c>
      <c r="B588" s="31">
        <f>Controles!$C$2</f>
        <v>10</v>
      </c>
      <c r="C588" s="31" t="s">
        <v>5391</v>
      </c>
      <c r="D588" s="35"/>
      <c r="E588" s="35"/>
      <c r="F588" s="35"/>
      <c r="G588" s="35"/>
      <c r="H588" s="66"/>
      <c r="I588" s="66"/>
      <c r="J588" s="94">
        <f t="shared" si="106"/>
        <v>0</v>
      </c>
      <c r="K588" s="66"/>
      <c r="L588" s="66"/>
      <c r="M588" s="66"/>
      <c r="N588" s="94">
        <f t="shared" si="99"/>
        <v>0</v>
      </c>
      <c r="O588" s="66"/>
      <c r="P588" s="66"/>
      <c r="Q588" s="79">
        <f t="shared" si="107"/>
        <v>0</v>
      </c>
      <c r="R588" s="80">
        <f t="shared" si="100"/>
        <v>0</v>
      </c>
      <c r="S588" s="79">
        <f t="shared" si="101"/>
        <v>0</v>
      </c>
      <c r="T588" s="79">
        <f t="shared" si="102"/>
        <v>0</v>
      </c>
      <c r="U588" s="79">
        <f t="shared" si="103"/>
        <v>0</v>
      </c>
      <c r="V588" s="79">
        <f t="shared" si="104"/>
        <v>0</v>
      </c>
      <c r="W588" s="80">
        <f t="shared" si="108"/>
        <v>0</v>
      </c>
      <c r="X588" s="111" t="str">
        <f t="shared" ref="X588:X600" si="110">IF(AND(Q588=0,S588=0,T588=0,U588=0,V588=0), "NÃO", "SIM")</f>
        <v>NÃO</v>
      </c>
      <c r="Y588" s="106">
        <f t="shared" si="109"/>
        <v>0</v>
      </c>
      <c r="Z588" s="107" t="s">
        <v>42</v>
      </c>
      <c r="AA588" s="107" t="s">
        <v>4559</v>
      </c>
      <c r="AB588" s="107">
        <v>2931103</v>
      </c>
      <c r="AC588" s="107"/>
      <c r="AD588" s="107"/>
    </row>
    <row r="589" spans="1:30" s="32" customFormat="1" ht="19.5" customHeight="1" x14ac:dyDescent="0.25">
      <c r="A589" s="31" t="str">
        <f>Controles!$B$2</f>
        <v>RS</v>
      </c>
      <c r="B589" s="31">
        <f>Controles!$C$2</f>
        <v>10</v>
      </c>
      <c r="C589" s="31" t="s">
        <v>5391</v>
      </c>
      <c r="D589" s="35"/>
      <c r="E589" s="35"/>
      <c r="F589" s="35"/>
      <c r="G589" s="35"/>
      <c r="H589" s="66"/>
      <c r="I589" s="66"/>
      <c r="J589" s="94">
        <f t="shared" si="106"/>
        <v>0</v>
      </c>
      <c r="K589" s="66"/>
      <c r="L589" s="66"/>
      <c r="M589" s="66"/>
      <c r="N589" s="94">
        <f t="shared" si="99"/>
        <v>0</v>
      </c>
      <c r="O589" s="66"/>
      <c r="P589" s="66"/>
      <c r="Q589" s="79">
        <f t="shared" si="107"/>
        <v>0</v>
      </c>
      <c r="R589" s="80">
        <f t="shared" si="100"/>
        <v>0</v>
      </c>
      <c r="S589" s="79">
        <f t="shared" si="101"/>
        <v>0</v>
      </c>
      <c r="T589" s="79">
        <f t="shared" si="102"/>
        <v>0</v>
      </c>
      <c r="U589" s="79">
        <f t="shared" si="103"/>
        <v>0</v>
      </c>
      <c r="V589" s="79">
        <f t="shared" si="104"/>
        <v>0</v>
      </c>
      <c r="W589" s="80">
        <f t="shared" si="108"/>
        <v>0</v>
      </c>
      <c r="X589" s="111" t="str">
        <f t="shared" si="110"/>
        <v>NÃO</v>
      </c>
      <c r="Y589" s="106">
        <f t="shared" si="109"/>
        <v>0</v>
      </c>
      <c r="Z589" s="107" t="s">
        <v>42</v>
      </c>
      <c r="AA589" s="107" t="s">
        <v>3611</v>
      </c>
      <c r="AB589" s="107">
        <v>2931202</v>
      </c>
      <c r="AC589" s="107"/>
      <c r="AD589" s="107"/>
    </row>
    <row r="590" spans="1:30" s="32" customFormat="1" ht="19.5" customHeight="1" x14ac:dyDescent="0.25">
      <c r="A590" s="31" t="str">
        <f>Controles!$B$2</f>
        <v>RS</v>
      </c>
      <c r="B590" s="31">
        <f>Controles!$C$2</f>
        <v>10</v>
      </c>
      <c r="C590" s="31" t="s">
        <v>5391</v>
      </c>
      <c r="D590" s="35"/>
      <c r="E590" s="35"/>
      <c r="F590" s="35"/>
      <c r="G590" s="35"/>
      <c r="H590" s="66"/>
      <c r="I590" s="66"/>
      <c r="J590" s="94">
        <f t="shared" si="106"/>
        <v>0</v>
      </c>
      <c r="K590" s="66"/>
      <c r="L590" s="66"/>
      <c r="M590" s="66"/>
      <c r="N590" s="94">
        <f t="shared" si="99"/>
        <v>0</v>
      </c>
      <c r="O590" s="66"/>
      <c r="P590" s="66"/>
      <c r="Q590" s="79">
        <f t="shared" si="107"/>
        <v>0</v>
      </c>
      <c r="R590" s="80">
        <f t="shared" si="100"/>
        <v>0</v>
      </c>
      <c r="S590" s="79">
        <f t="shared" si="101"/>
        <v>0</v>
      </c>
      <c r="T590" s="79">
        <f t="shared" si="102"/>
        <v>0</v>
      </c>
      <c r="U590" s="79">
        <f t="shared" si="103"/>
        <v>0</v>
      </c>
      <c r="V590" s="79">
        <f t="shared" si="104"/>
        <v>0</v>
      </c>
      <c r="W590" s="80">
        <f t="shared" si="108"/>
        <v>0</v>
      </c>
      <c r="X590" s="111" t="str">
        <f t="shared" si="110"/>
        <v>NÃO</v>
      </c>
      <c r="Y590" s="106">
        <f t="shared" si="109"/>
        <v>0</v>
      </c>
      <c r="Z590" s="107" t="s">
        <v>42</v>
      </c>
      <c r="AA590" s="107" t="s">
        <v>4567</v>
      </c>
      <c r="AB590" s="107">
        <v>2931301</v>
      </c>
      <c r="AC590" s="107"/>
      <c r="AD590" s="107"/>
    </row>
    <row r="591" spans="1:30" s="32" customFormat="1" ht="19.5" customHeight="1" x14ac:dyDescent="0.25">
      <c r="A591" s="31" t="str">
        <f>Controles!$B$2</f>
        <v>RS</v>
      </c>
      <c r="B591" s="31">
        <f>Controles!$C$2</f>
        <v>10</v>
      </c>
      <c r="C591" s="31" t="s">
        <v>5391</v>
      </c>
      <c r="D591" s="35"/>
      <c r="E591" s="35"/>
      <c r="F591" s="35"/>
      <c r="G591" s="35"/>
      <c r="H591" s="66"/>
      <c r="I591" s="66"/>
      <c r="J591" s="94">
        <f t="shared" si="106"/>
        <v>0</v>
      </c>
      <c r="K591" s="66"/>
      <c r="L591" s="66"/>
      <c r="M591" s="66"/>
      <c r="N591" s="94">
        <f t="shared" si="99"/>
        <v>0</v>
      </c>
      <c r="O591" s="66"/>
      <c r="P591" s="66"/>
      <c r="Q591" s="79">
        <f t="shared" si="107"/>
        <v>0</v>
      </c>
      <c r="R591" s="80">
        <f t="shared" si="100"/>
        <v>0</v>
      </c>
      <c r="S591" s="79">
        <f t="shared" si="101"/>
        <v>0</v>
      </c>
      <c r="T591" s="79">
        <f t="shared" si="102"/>
        <v>0</v>
      </c>
      <c r="U591" s="79">
        <f t="shared" si="103"/>
        <v>0</v>
      </c>
      <c r="V591" s="79">
        <f t="shared" si="104"/>
        <v>0</v>
      </c>
      <c r="W591" s="80">
        <f t="shared" si="108"/>
        <v>0</v>
      </c>
      <c r="X591" s="111" t="str">
        <f t="shared" si="110"/>
        <v>NÃO</v>
      </c>
      <c r="Y591" s="106">
        <f t="shared" si="109"/>
        <v>0</v>
      </c>
      <c r="Z591" s="107" t="s">
        <v>42</v>
      </c>
      <c r="AA591" s="107" t="s">
        <v>4571</v>
      </c>
      <c r="AB591" s="107">
        <v>2931350</v>
      </c>
      <c r="AC591" s="107"/>
      <c r="AD591" s="107"/>
    </row>
    <row r="592" spans="1:30" s="32" customFormat="1" ht="19.5" customHeight="1" x14ac:dyDescent="0.25">
      <c r="A592" s="31" t="str">
        <f>Controles!$B$2</f>
        <v>RS</v>
      </c>
      <c r="B592" s="31">
        <f>Controles!$C$2</f>
        <v>10</v>
      </c>
      <c r="C592" s="31" t="s">
        <v>5391</v>
      </c>
      <c r="D592" s="35"/>
      <c r="E592" s="35"/>
      <c r="F592" s="35"/>
      <c r="G592" s="35"/>
      <c r="H592" s="66"/>
      <c r="I592" s="66"/>
      <c r="J592" s="94">
        <f t="shared" si="106"/>
        <v>0</v>
      </c>
      <c r="K592" s="66"/>
      <c r="L592" s="66"/>
      <c r="M592" s="66"/>
      <c r="N592" s="94">
        <f t="shared" si="99"/>
        <v>0</v>
      </c>
      <c r="O592" s="66"/>
      <c r="P592" s="66"/>
      <c r="Q592" s="79">
        <f t="shared" si="107"/>
        <v>0</v>
      </c>
      <c r="R592" s="80">
        <f t="shared" si="100"/>
        <v>0</v>
      </c>
      <c r="S592" s="79">
        <f t="shared" si="101"/>
        <v>0</v>
      </c>
      <c r="T592" s="79">
        <f t="shared" si="102"/>
        <v>0</v>
      </c>
      <c r="U592" s="79">
        <f t="shared" si="103"/>
        <v>0</v>
      </c>
      <c r="V592" s="79">
        <f t="shared" si="104"/>
        <v>0</v>
      </c>
      <c r="W592" s="80">
        <f t="shared" si="108"/>
        <v>0</v>
      </c>
      <c r="X592" s="111" t="str">
        <f t="shared" si="110"/>
        <v>NÃO</v>
      </c>
      <c r="Y592" s="106">
        <f t="shared" si="109"/>
        <v>0</v>
      </c>
      <c r="Z592" s="107" t="s">
        <v>42</v>
      </c>
      <c r="AA592" s="107" t="s">
        <v>4576</v>
      </c>
      <c r="AB592" s="107">
        <v>2931400</v>
      </c>
      <c r="AC592" s="107"/>
      <c r="AD592" s="107"/>
    </row>
    <row r="593" spans="1:30" s="32" customFormat="1" ht="19.5" customHeight="1" x14ac:dyDescent="0.25">
      <c r="A593" s="31" t="str">
        <f>Controles!$B$2</f>
        <v>RS</v>
      </c>
      <c r="B593" s="31">
        <f>Controles!$C$2</f>
        <v>10</v>
      </c>
      <c r="C593" s="31" t="s">
        <v>5391</v>
      </c>
      <c r="D593" s="35"/>
      <c r="E593" s="35"/>
      <c r="F593" s="35"/>
      <c r="G593" s="35"/>
      <c r="H593" s="66"/>
      <c r="I593" s="66"/>
      <c r="J593" s="94">
        <f t="shared" si="106"/>
        <v>0</v>
      </c>
      <c r="K593" s="66"/>
      <c r="L593" s="66"/>
      <c r="M593" s="66"/>
      <c r="N593" s="94">
        <f t="shared" si="99"/>
        <v>0</v>
      </c>
      <c r="O593" s="66"/>
      <c r="P593" s="66"/>
      <c r="Q593" s="79">
        <f t="shared" si="107"/>
        <v>0</v>
      </c>
      <c r="R593" s="80">
        <f t="shared" si="100"/>
        <v>0</v>
      </c>
      <c r="S593" s="79">
        <f t="shared" si="101"/>
        <v>0</v>
      </c>
      <c r="T593" s="79">
        <f t="shared" si="102"/>
        <v>0</v>
      </c>
      <c r="U593" s="79">
        <f t="shared" si="103"/>
        <v>0</v>
      </c>
      <c r="V593" s="79">
        <f t="shared" si="104"/>
        <v>0</v>
      </c>
      <c r="W593" s="80">
        <f t="shared" si="108"/>
        <v>0</v>
      </c>
      <c r="X593" s="111" t="str">
        <f t="shared" si="110"/>
        <v>NÃO</v>
      </c>
      <c r="Y593" s="106">
        <f t="shared" si="109"/>
        <v>0</v>
      </c>
      <c r="Z593" s="107" t="s">
        <v>42</v>
      </c>
      <c r="AA593" s="107" t="s">
        <v>4581</v>
      </c>
      <c r="AB593" s="107">
        <v>2931509</v>
      </c>
      <c r="AC593" s="107"/>
      <c r="AD593" s="107"/>
    </row>
    <row r="594" spans="1:30" s="32" customFormat="1" ht="19.5" customHeight="1" x14ac:dyDescent="0.25">
      <c r="A594" s="31" t="str">
        <f>Controles!$B$2</f>
        <v>RS</v>
      </c>
      <c r="B594" s="31">
        <f>Controles!$C$2</f>
        <v>10</v>
      </c>
      <c r="C594" s="31" t="s">
        <v>5391</v>
      </c>
      <c r="D594" s="35"/>
      <c r="E594" s="35"/>
      <c r="F594" s="35"/>
      <c r="G594" s="35"/>
      <c r="H594" s="66"/>
      <c r="I594" s="66"/>
      <c r="J594" s="94">
        <f t="shared" si="106"/>
        <v>0</v>
      </c>
      <c r="K594" s="66"/>
      <c r="L594" s="66"/>
      <c r="M594" s="66"/>
      <c r="N594" s="94">
        <f t="shared" si="99"/>
        <v>0</v>
      </c>
      <c r="O594" s="66"/>
      <c r="P594" s="66"/>
      <c r="Q594" s="79">
        <f t="shared" si="107"/>
        <v>0</v>
      </c>
      <c r="R594" s="80">
        <f t="shared" si="100"/>
        <v>0</v>
      </c>
      <c r="S594" s="79">
        <f t="shared" si="101"/>
        <v>0</v>
      </c>
      <c r="T594" s="79">
        <f t="shared" si="102"/>
        <v>0</v>
      </c>
      <c r="U594" s="79">
        <f t="shared" si="103"/>
        <v>0</v>
      </c>
      <c r="V594" s="79">
        <f t="shared" si="104"/>
        <v>0</v>
      </c>
      <c r="W594" s="80">
        <f t="shared" si="108"/>
        <v>0</v>
      </c>
      <c r="X594" s="111" t="str">
        <f t="shared" si="110"/>
        <v>NÃO</v>
      </c>
      <c r="Y594" s="106">
        <f t="shared" si="109"/>
        <v>0</v>
      </c>
      <c r="Z594" s="107" t="s">
        <v>42</v>
      </c>
      <c r="AA594" s="107" t="s">
        <v>4586</v>
      </c>
      <c r="AB594" s="107">
        <v>2931608</v>
      </c>
      <c r="AC594" s="107"/>
      <c r="AD594" s="107"/>
    </row>
    <row r="595" spans="1:30" s="32" customFormat="1" ht="19.5" customHeight="1" x14ac:dyDescent="0.25">
      <c r="A595" s="31" t="str">
        <f>Controles!$B$2</f>
        <v>RS</v>
      </c>
      <c r="B595" s="31">
        <f>Controles!$C$2</f>
        <v>10</v>
      </c>
      <c r="C595" s="31" t="s">
        <v>5391</v>
      </c>
      <c r="D595" s="35"/>
      <c r="E595" s="35"/>
      <c r="F595" s="35"/>
      <c r="G595" s="35"/>
      <c r="H595" s="66"/>
      <c r="I595" s="66"/>
      <c r="J595" s="94">
        <f t="shared" si="106"/>
        <v>0</v>
      </c>
      <c r="K595" s="66"/>
      <c r="L595" s="66"/>
      <c r="M595" s="66"/>
      <c r="N595" s="94">
        <f t="shared" si="99"/>
        <v>0</v>
      </c>
      <c r="O595" s="66"/>
      <c r="P595" s="66"/>
      <c r="Q595" s="79">
        <f t="shared" si="107"/>
        <v>0</v>
      </c>
      <c r="R595" s="80">
        <f t="shared" si="100"/>
        <v>0</v>
      </c>
      <c r="S595" s="79">
        <f t="shared" si="101"/>
        <v>0</v>
      </c>
      <c r="T595" s="79">
        <f t="shared" si="102"/>
        <v>0</v>
      </c>
      <c r="U595" s="79">
        <f t="shared" si="103"/>
        <v>0</v>
      </c>
      <c r="V595" s="79">
        <f t="shared" si="104"/>
        <v>0</v>
      </c>
      <c r="W595" s="80">
        <f t="shared" si="108"/>
        <v>0</v>
      </c>
      <c r="X595" s="111" t="str">
        <f t="shared" si="110"/>
        <v>NÃO</v>
      </c>
      <c r="Y595" s="106">
        <f t="shared" si="109"/>
        <v>0</v>
      </c>
      <c r="Z595" s="107" t="s">
        <v>42</v>
      </c>
      <c r="AA595" s="107" t="s">
        <v>3184</v>
      </c>
      <c r="AB595" s="107">
        <v>2931707</v>
      </c>
      <c r="AC595" s="107"/>
      <c r="AD595" s="107"/>
    </row>
    <row r="596" spans="1:30" s="32" customFormat="1" ht="19.5" customHeight="1" x14ac:dyDescent="0.25">
      <c r="A596" s="31" t="str">
        <f>Controles!$B$2</f>
        <v>RS</v>
      </c>
      <c r="B596" s="31">
        <f>Controles!$C$2</f>
        <v>10</v>
      </c>
      <c r="C596" s="31" t="s">
        <v>5391</v>
      </c>
      <c r="D596" s="35"/>
      <c r="E596" s="35"/>
      <c r="F596" s="35"/>
      <c r="G596" s="35"/>
      <c r="H596" s="66"/>
      <c r="I596" s="66"/>
      <c r="J596" s="94">
        <f t="shared" si="106"/>
        <v>0</v>
      </c>
      <c r="K596" s="66"/>
      <c r="L596" s="66"/>
      <c r="M596" s="66"/>
      <c r="N596" s="94">
        <f t="shared" si="99"/>
        <v>0</v>
      </c>
      <c r="O596" s="66"/>
      <c r="P596" s="66"/>
      <c r="Q596" s="79">
        <f t="shared" si="107"/>
        <v>0</v>
      </c>
      <c r="R596" s="80">
        <f t="shared" si="100"/>
        <v>0</v>
      </c>
      <c r="S596" s="79">
        <f t="shared" si="101"/>
        <v>0</v>
      </c>
      <c r="T596" s="79">
        <f t="shared" si="102"/>
        <v>0</v>
      </c>
      <c r="U596" s="79">
        <f t="shared" si="103"/>
        <v>0</v>
      </c>
      <c r="V596" s="79">
        <f t="shared" si="104"/>
        <v>0</v>
      </c>
      <c r="W596" s="80">
        <f t="shared" si="108"/>
        <v>0</v>
      </c>
      <c r="X596" s="111" t="str">
        <f t="shared" si="110"/>
        <v>NÃO</v>
      </c>
      <c r="Y596" s="106">
        <f t="shared" si="109"/>
        <v>0</v>
      </c>
      <c r="Z596" s="107" t="s">
        <v>42</v>
      </c>
      <c r="AA596" s="107" t="s">
        <v>4595</v>
      </c>
      <c r="AB596" s="107">
        <v>2931806</v>
      </c>
      <c r="AC596" s="107"/>
      <c r="AD596" s="107"/>
    </row>
    <row r="597" spans="1:30" s="32" customFormat="1" ht="19.5" customHeight="1" x14ac:dyDescent="0.25">
      <c r="A597" s="31" t="str">
        <f>Controles!$B$2</f>
        <v>RS</v>
      </c>
      <c r="B597" s="31">
        <f>Controles!$C$2</f>
        <v>10</v>
      </c>
      <c r="C597" s="31" t="s">
        <v>5391</v>
      </c>
      <c r="D597" s="35"/>
      <c r="E597" s="35"/>
      <c r="F597" s="35"/>
      <c r="G597" s="35"/>
      <c r="H597" s="66"/>
      <c r="I597" s="66"/>
      <c r="J597" s="94">
        <f t="shared" si="106"/>
        <v>0</v>
      </c>
      <c r="K597" s="66"/>
      <c r="L597" s="66"/>
      <c r="M597" s="66"/>
      <c r="N597" s="94">
        <f t="shared" si="99"/>
        <v>0</v>
      </c>
      <c r="O597" s="66"/>
      <c r="P597" s="66"/>
      <c r="Q597" s="79">
        <f t="shared" si="107"/>
        <v>0</v>
      </c>
      <c r="R597" s="80">
        <f t="shared" si="100"/>
        <v>0</v>
      </c>
      <c r="S597" s="79">
        <f t="shared" si="101"/>
        <v>0</v>
      </c>
      <c r="T597" s="79">
        <f t="shared" si="102"/>
        <v>0</v>
      </c>
      <c r="U597" s="79">
        <f t="shared" si="103"/>
        <v>0</v>
      </c>
      <c r="V597" s="79">
        <f t="shared" si="104"/>
        <v>0</v>
      </c>
      <c r="W597" s="80">
        <f t="shared" si="108"/>
        <v>0</v>
      </c>
      <c r="X597" s="111" t="str">
        <f t="shared" si="110"/>
        <v>NÃO</v>
      </c>
      <c r="Y597" s="106">
        <f t="shared" si="109"/>
        <v>0</v>
      </c>
      <c r="Z597" s="107" t="s">
        <v>42</v>
      </c>
      <c r="AA597" s="107" t="s">
        <v>4600</v>
      </c>
      <c r="AB597" s="107">
        <v>2931905</v>
      </c>
      <c r="AC597" s="107"/>
      <c r="AD597" s="107"/>
    </row>
    <row r="598" spans="1:30" s="32" customFormat="1" ht="19.5" customHeight="1" x14ac:dyDescent="0.25">
      <c r="A598" s="31" t="str">
        <f>Controles!$B$2</f>
        <v>RS</v>
      </c>
      <c r="B598" s="31">
        <f>Controles!$C$2</f>
        <v>10</v>
      </c>
      <c r="C598" s="31" t="s">
        <v>5391</v>
      </c>
      <c r="D598" s="35"/>
      <c r="E598" s="35"/>
      <c r="F598" s="35"/>
      <c r="G598" s="35"/>
      <c r="H598" s="66"/>
      <c r="I598" s="66"/>
      <c r="J598" s="94">
        <f t="shared" si="106"/>
        <v>0</v>
      </c>
      <c r="K598" s="66"/>
      <c r="L598" s="66"/>
      <c r="M598" s="66"/>
      <c r="N598" s="94">
        <f t="shared" si="99"/>
        <v>0</v>
      </c>
      <c r="O598" s="66"/>
      <c r="P598" s="66"/>
      <c r="Q598" s="79">
        <f t="shared" si="107"/>
        <v>0</v>
      </c>
      <c r="R598" s="80">
        <f t="shared" si="100"/>
        <v>0</v>
      </c>
      <c r="S598" s="79">
        <f t="shared" si="101"/>
        <v>0</v>
      </c>
      <c r="T598" s="79">
        <f t="shared" si="102"/>
        <v>0</v>
      </c>
      <c r="U598" s="79">
        <f t="shared" si="103"/>
        <v>0</v>
      </c>
      <c r="V598" s="79">
        <f t="shared" si="104"/>
        <v>0</v>
      </c>
      <c r="W598" s="80">
        <f t="shared" si="108"/>
        <v>0</v>
      </c>
      <c r="X598" s="111" t="str">
        <f t="shared" si="110"/>
        <v>NÃO</v>
      </c>
      <c r="Y598" s="106">
        <f t="shared" si="109"/>
        <v>0</v>
      </c>
      <c r="Z598" s="107" t="s">
        <v>42</v>
      </c>
      <c r="AA598" s="107" t="s">
        <v>4603</v>
      </c>
      <c r="AB598" s="107">
        <v>2932002</v>
      </c>
      <c r="AC598" s="107"/>
      <c r="AD598" s="107"/>
    </row>
    <row r="599" spans="1:30" s="32" customFormat="1" ht="19.5" customHeight="1" x14ac:dyDescent="0.25">
      <c r="A599" s="31" t="str">
        <f>Controles!$B$2</f>
        <v>RS</v>
      </c>
      <c r="B599" s="31">
        <f>Controles!$C$2</f>
        <v>10</v>
      </c>
      <c r="C599" s="31" t="s">
        <v>5391</v>
      </c>
      <c r="D599" s="35"/>
      <c r="E599" s="35"/>
      <c r="F599" s="35"/>
      <c r="G599" s="35"/>
      <c r="H599" s="66"/>
      <c r="I599" s="66"/>
      <c r="J599" s="94">
        <f t="shared" si="106"/>
        <v>0</v>
      </c>
      <c r="K599" s="66"/>
      <c r="L599" s="66"/>
      <c r="M599" s="66"/>
      <c r="N599" s="94">
        <f t="shared" si="99"/>
        <v>0</v>
      </c>
      <c r="O599" s="66"/>
      <c r="P599" s="66"/>
      <c r="Q599" s="79">
        <f t="shared" si="107"/>
        <v>0</v>
      </c>
      <c r="R599" s="80">
        <f t="shared" si="100"/>
        <v>0</v>
      </c>
      <c r="S599" s="79">
        <f t="shared" si="101"/>
        <v>0</v>
      </c>
      <c r="T599" s="79">
        <f t="shared" si="102"/>
        <v>0</v>
      </c>
      <c r="U599" s="79">
        <f t="shared" si="103"/>
        <v>0</v>
      </c>
      <c r="V599" s="79">
        <f t="shared" si="104"/>
        <v>0</v>
      </c>
      <c r="W599" s="80">
        <f t="shared" si="108"/>
        <v>0</v>
      </c>
      <c r="X599" s="111" t="str">
        <f t="shared" si="110"/>
        <v>NÃO</v>
      </c>
      <c r="Y599" s="106">
        <f t="shared" si="109"/>
        <v>0</v>
      </c>
      <c r="Z599" s="107" t="s">
        <v>42</v>
      </c>
      <c r="AA599" s="107" t="s">
        <v>4608</v>
      </c>
      <c r="AB599" s="107">
        <v>2932101</v>
      </c>
      <c r="AC599" s="107"/>
      <c r="AD599" s="107"/>
    </row>
    <row r="600" spans="1:30" s="32" customFormat="1" ht="19.5" customHeight="1" x14ac:dyDescent="0.25">
      <c r="A600" s="31" t="str">
        <f>Controles!$B$2</f>
        <v>RS</v>
      </c>
      <c r="B600" s="31">
        <f>Controles!$C$2</f>
        <v>10</v>
      </c>
      <c r="C600" s="31" t="s">
        <v>5391</v>
      </c>
      <c r="D600" s="35"/>
      <c r="E600" s="35"/>
      <c r="F600" s="35"/>
      <c r="G600" s="35"/>
      <c r="H600" s="66"/>
      <c r="I600" s="66"/>
      <c r="J600" s="94">
        <f t="shared" si="106"/>
        <v>0</v>
      </c>
      <c r="K600" s="66"/>
      <c r="L600" s="66"/>
      <c r="M600" s="66"/>
      <c r="N600" s="94">
        <f t="shared" si="99"/>
        <v>0</v>
      </c>
      <c r="O600" s="66"/>
      <c r="P600" s="66"/>
      <c r="Q600" s="79">
        <f t="shared" si="107"/>
        <v>0</v>
      </c>
      <c r="R600" s="80">
        <f t="shared" si="100"/>
        <v>0</v>
      </c>
      <c r="S600" s="79">
        <f t="shared" si="101"/>
        <v>0</v>
      </c>
      <c r="T600" s="79">
        <f t="shared" si="102"/>
        <v>0</v>
      </c>
      <c r="U600" s="79">
        <f t="shared" si="103"/>
        <v>0</v>
      </c>
      <c r="V600" s="79">
        <f t="shared" si="104"/>
        <v>0</v>
      </c>
      <c r="W600" s="80">
        <f t="shared" si="108"/>
        <v>0</v>
      </c>
      <c r="X600" s="111" t="str">
        <f t="shared" si="110"/>
        <v>NÃO</v>
      </c>
      <c r="Y600" s="106">
        <f t="shared" si="109"/>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10</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10</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10</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10</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10</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10</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10</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10</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10</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10</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10</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10</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10</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10</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10</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10</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10</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10</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10</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10</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10</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10</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10</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10</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10</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10</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10</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10</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10</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10</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10</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10</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10</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10</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10</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10</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10</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10</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10</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10</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IF((P41-L41&lt;0),"ERRO",0)</f>
        <v>0</v>
      </c>
      <c r="X41" s="228">
        <f t="shared" si="19"/>
        <v>0</v>
      </c>
      <c r="Y41" s="229">
        <f t="shared" si="20"/>
        <v>0</v>
      </c>
      <c r="Z41" s="228">
        <f t="shared" si="21"/>
        <v>0</v>
      </c>
      <c r="AA41" s="230">
        <f t="shared" si="8"/>
        <v>0</v>
      </c>
      <c r="AB41" s="230">
        <f t="shared" si="9"/>
        <v>0</v>
      </c>
      <c r="AC41" s="230">
        <f t="shared" si="10"/>
        <v>0</v>
      </c>
      <c r="AD41" s="228">
        <f>IF((U41-T41)&lt;0,"ERRO",0)</f>
        <v>0</v>
      </c>
      <c r="AE41" s="229">
        <f>IF(AND(U41&gt;0,T41=0),"ERRO",0)</f>
        <v>0</v>
      </c>
      <c r="AF41" s="230">
        <f t="shared" si="18"/>
        <v>0</v>
      </c>
      <c r="AG41" s="230">
        <f>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10</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2">IF((P42-L42&lt;0),"ERRO",0)</f>
        <v>0</v>
      </c>
      <c r="X42" s="228">
        <f t="shared" si="19"/>
        <v>0</v>
      </c>
      <c r="Y42" s="229">
        <f t="shared" si="20"/>
        <v>0</v>
      </c>
      <c r="Z42" s="228">
        <f t="shared" si="21"/>
        <v>0</v>
      </c>
      <c r="AA42" s="230">
        <f t="shared" si="8"/>
        <v>0</v>
      </c>
      <c r="AB42" s="230">
        <f t="shared" si="9"/>
        <v>0</v>
      </c>
      <c r="AC42" s="230">
        <f t="shared" si="10"/>
        <v>0</v>
      </c>
      <c r="AD42" s="228">
        <f t="shared" ref="AD42:AD53" si="23">IF((U42-T42)&lt;0,"ERRO",0)</f>
        <v>0</v>
      </c>
      <c r="AE42" s="229">
        <f t="shared" ref="AE42:AE53" si="24">IF(AND(U42&gt;0,T42=0),"ERRO",0)</f>
        <v>0</v>
      </c>
      <c r="AF42" s="230">
        <f>IF(V42="NÃO","VERIFICAR",0)</f>
        <v>0</v>
      </c>
      <c r="AG42" s="230">
        <f t="shared" ref="AG42:AG53" si="25">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10</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2"/>
        <v>0</v>
      </c>
      <c r="X43" s="228">
        <f t="shared" si="19"/>
        <v>0</v>
      </c>
      <c r="Y43" s="229">
        <f t="shared" si="20"/>
        <v>0</v>
      </c>
      <c r="Z43" s="228">
        <f t="shared" si="21"/>
        <v>0</v>
      </c>
      <c r="AA43" s="230">
        <f t="shared" si="8"/>
        <v>0</v>
      </c>
      <c r="AB43" s="230">
        <f t="shared" si="9"/>
        <v>0</v>
      </c>
      <c r="AC43" s="230">
        <f t="shared" si="10"/>
        <v>0</v>
      </c>
      <c r="AD43" s="228">
        <f t="shared" si="23"/>
        <v>0</v>
      </c>
      <c r="AE43" s="229">
        <f t="shared" si="24"/>
        <v>0</v>
      </c>
      <c r="AF43" s="230">
        <f t="shared" ref="AF43:AF57" si="26">IF(V43="NÃO","VERIFICAR",0)</f>
        <v>0</v>
      </c>
      <c r="AG43" s="230">
        <f t="shared" si="25"/>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10</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2"/>
        <v>0</v>
      </c>
      <c r="X44" s="228">
        <f t="shared" si="19"/>
        <v>0</v>
      </c>
      <c r="Y44" s="229">
        <f t="shared" si="20"/>
        <v>0</v>
      </c>
      <c r="Z44" s="228">
        <f t="shared" si="21"/>
        <v>0</v>
      </c>
      <c r="AA44" s="230">
        <f t="shared" si="8"/>
        <v>0</v>
      </c>
      <c r="AB44" s="230">
        <f t="shared" si="9"/>
        <v>0</v>
      </c>
      <c r="AC44" s="230">
        <f t="shared" si="10"/>
        <v>0</v>
      </c>
      <c r="AD44" s="228">
        <f t="shared" si="23"/>
        <v>0</v>
      </c>
      <c r="AE44" s="229">
        <f t="shared" si="24"/>
        <v>0</v>
      </c>
      <c r="AF44" s="230">
        <f t="shared" si="26"/>
        <v>0</v>
      </c>
      <c r="AG44" s="230">
        <f t="shared" si="25"/>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10</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2"/>
        <v>0</v>
      </c>
      <c r="X45" s="228">
        <f t="shared" si="19"/>
        <v>0</v>
      </c>
      <c r="Y45" s="229">
        <f t="shared" si="20"/>
        <v>0</v>
      </c>
      <c r="Z45" s="228">
        <f t="shared" si="21"/>
        <v>0</v>
      </c>
      <c r="AA45" s="230">
        <f t="shared" si="8"/>
        <v>0</v>
      </c>
      <c r="AB45" s="230">
        <f t="shared" si="9"/>
        <v>0</v>
      </c>
      <c r="AC45" s="230">
        <f t="shared" si="10"/>
        <v>0</v>
      </c>
      <c r="AD45" s="228">
        <f t="shared" si="23"/>
        <v>0</v>
      </c>
      <c r="AE45" s="229">
        <f t="shared" si="24"/>
        <v>0</v>
      </c>
      <c r="AF45" s="230">
        <f t="shared" si="26"/>
        <v>0</v>
      </c>
      <c r="AG45" s="230">
        <f t="shared" si="25"/>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10</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2"/>
        <v>0</v>
      </c>
      <c r="X46" s="228">
        <f t="shared" si="19"/>
        <v>0</v>
      </c>
      <c r="Y46" s="229">
        <f t="shared" si="20"/>
        <v>0</v>
      </c>
      <c r="Z46" s="228">
        <f t="shared" si="21"/>
        <v>0</v>
      </c>
      <c r="AA46" s="230">
        <f t="shared" si="8"/>
        <v>0</v>
      </c>
      <c r="AB46" s="230">
        <f t="shared" si="9"/>
        <v>0</v>
      </c>
      <c r="AC46" s="230">
        <f t="shared" si="10"/>
        <v>0</v>
      </c>
      <c r="AD46" s="228">
        <f t="shared" si="23"/>
        <v>0</v>
      </c>
      <c r="AE46" s="229">
        <f t="shared" si="24"/>
        <v>0</v>
      </c>
      <c r="AF46" s="230">
        <f t="shared" si="26"/>
        <v>0</v>
      </c>
      <c r="AG46" s="230">
        <f t="shared" si="25"/>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10</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2"/>
        <v>0</v>
      </c>
      <c r="X47" s="228">
        <f t="shared" si="19"/>
        <v>0</v>
      </c>
      <c r="Y47" s="229">
        <f t="shared" si="20"/>
        <v>0</v>
      </c>
      <c r="Z47" s="228">
        <f t="shared" si="21"/>
        <v>0</v>
      </c>
      <c r="AA47" s="230">
        <f t="shared" si="8"/>
        <v>0</v>
      </c>
      <c r="AB47" s="230">
        <f t="shared" si="9"/>
        <v>0</v>
      </c>
      <c r="AC47" s="230">
        <f t="shared" si="10"/>
        <v>0</v>
      </c>
      <c r="AD47" s="228">
        <f t="shared" si="23"/>
        <v>0</v>
      </c>
      <c r="AE47" s="229">
        <f t="shared" si="24"/>
        <v>0</v>
      </c>
      <c r="AF47" s="230">
        <f t="shared" si="26"/>
        <v>0</v>
      </c>
      <c r="AG47" s="230">
        <f t="shared" si="25"/>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10</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2"/>
        <v>0</v>
      </c>
      <c r="X48" s="228">
        <f t="shared" si="19"/>
        <v>0</v>
      </c>
      <c r="Y48" s="229">
        <f t="shared" si="20"/>
        <v>0</v>
      </c>
      <c r="Z48" s="228">
        <f t="shared" si="21"/>
        <v>0</v>
      </c>
      <c r="AA48" s="230">
        <f t="shared" si="8"/>
        <v>0</v>
      </c>
      <c r="AB48" s="230">
        <f t="shared" si="9"/>
        <v>0</v>
      </c>
      <c r="AC48" s="230">
        <f t="shared" si="10"/>
        <v>0</v>
      </c>
      <c r="AD48" s="228">
        <f t="shared" si="23"/>
        <v>0</v>
      </c>
      <c r="AE48" s="229">
        <f t="shared" si="24"/>
        <v>0</v>
      </c>
      <c r="AF48" s="230">
        <f t="shared" si="26"/>
        <v>0</v>
      </c>
      <c r="AG48" s="230">
        <f t="shared" si="25"/>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10</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2"/>
        <v>0</v>
      </c>
      <c r="X49" s="228">
        <f t="shared" si="19"/>
        <v>0</v>
      </c>
      <c r="Y49" s="229">
        <f t="shared" si="20"/>
        <v>0</v>
      </c>
      <c r="Z49" s="228">
        <f t="shared" si="21"/>
        <v>0</v>
      </c>
      <c r="AA49" s="230">
        <f t="shared" si="8"/>
        <v>0</v>
      </c>
      <c r="AB49" s="230">
        <f t="shared" si="9"/>
        <v>0</v>
      </c>
      <c r="AC49" s="230">
        <f t="shared" si="10"/>
        <v>0</v>
      </c>
      <c r="AD49" s="228">
        <f t="shared" si="23"/>
        <v>0</v>
      </c>
      <c r="AE49" s="229">
        <f t="shared" si="24"/>
        <v>0</v>
      </c>
      <c r="AF49" s="230">
        <f t="shared" si="26"/>
        <v>0</v>
      </c>
      <c r="AG49" s="230">
        <f t="shared" si="25"/>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10</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2"/>
        <v>0</v>
      </c>
      <c r="X50" s="228">
        <f t="shared" si="19"/>
        <v>0</v>
      </c>
      <c r="Y50" s="229">
        <f t="shared" si="20"/>
        <v>0</v>
      </c>
      <c r="Z50" s="228">
        <f t="shared" si="21"/>
        <v>0</v>
      </c>
      <c r="AA50" s="230">
        <f t="shared" si="8"/>
        <v>0</v>
      </c>
      <c r="AB50" s="230">
        <f t="shared" si="9"/>
        <v>0</v>
      </c>
      <c r="AC50" s="230">
        <f t="shared" si="10"/>
        <v>0</v>
      </c>
      <c r="AD50" s="228">
        <f t="shared" si="23"/>
        <v>0</v>
      </c>
      <c r="AE50" s="229">
        <f t="shared" si="24"/>
        <v>0</v>
      </c>
      <c r="AF50" s="230">
        <f t="shared" si="26"/>
        <v>0</v>
      </c>
      <c r="AG50" s="230">
        <f t="shared" si="25"/>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10</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2"/>
        <v>0</v>
      </c>
      <c r="X51" s="228">
        <f t="shared" si="19"/>
        <v>0</v>
      </c>
      <c r="Y51" s="229">
        <f t="shared" si="20"/>
        <v>0</v>
      </c>
      <c r="Z51" s="228">
        <f t="shared" si="21"/>
        <v>0</v>
      </c>
      <c r="AA51" s="230">
        <f t="shared" si="8"/>
        <v>0</v>
      </c>
      <c r="AB51" s="230">
        <f t="shared" si="9"/>
        <v>0</v>
      </c>
      <c r="AC51" s="230">
        <f t="shared" si="10"/>
        <v>0</v>
      </c>
      <c r="AD51" s="228">
        <f t="shared" si="23"/>
        <v>0</v>
      </c>
      <c r="AE51" s="229">
        <f t="shared" si="24"/>
        <v>0</v>
      </c>
      <c r="AF51" s="230">
        <f t="shared" si="26"/>
        <v>0</v>
      </c>
      <c r="AG51" s="230">
        <f t="shared" si="25"/>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10</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2"/>
        <v>0</v>
      </c>
      <c r="X52" s="228">
        <f t="shared" si="19"/>
        <v>0</v>
      </c>
      <c r="Y52" s="229">
        <f t="shared" si="20"/>
        <v>0</v>
      </c>
      <c r="Z52" s="228">
        <f t="shared" si="21"/>
        <v>0</v>
      </c>
      <c r="AA52" s="230">
        <f t="shared" si="8"/>
        <v>0</v>
      </c>
      <c r="AB52" s="230">
        <f t="shared" si="9"/>
        <v>0</v>
      </c>
      <c r="AC52" s="230">
        <f t="shared" si="10"/>
        <v>0</v>
      </c>
      <c r="AD52" s="228">
        <f t="shared" si="23"/>
        <v>0</v>
      </c>
      <c r="AE52" s="229">
        <f t="shared" si="24"/>
        <v>0</v>
      </c>
      <c r="AF52" s="230">
        <f t="shared" si="26"/>
        <v>0</v>
      </c>
      <c r="AG52" s="230">
        <f t="shared" si="25"/>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10</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2"/>
        <v>0</v>
      </c>
      <c r="X53" s="228">
        <f t="shared" si="19"/>
        <v>0</v>
      </c>
      <c r="Y53" s="229">
        <f t="shared" si="20"/>
        <v>0</v>
      </c>
      <c r="Z53" s="228">
        <f t="shared" si="21"/>
        <v>0</v>
      </c>
      <c r="AA53" s="230">
        <f t="shared" si="8"/>
        <v>0</v>
      </c>
      <c r="AB53" s="230">
        <f t="shared" si="9"/>
        <v>0</v>
      </c>
      <c r="AC53" s="230">
        <f t="shared" si="10"/>
        <v>0</v>
      </c>
      <c r="AD53" s="228">
        <f t="shared" si="23"/>
        <v>0</v>
      </c>
      <c r="AE53" s="229">
        <f t="shared" si="24"/>
        <v>0</v>
      </c>
      <c r="AF53" s="230">
        <f t="shared" si="26"/>
        <v>0</v>
      </c>
      <c r="AG53" s="230">
        <f t="shared" si="25"/>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10</v>
      </c>
      <c r="C54" s="259"/>
      <c r="D54" s="260"/>
      <c r="E54" s="261"/>
      <c r="F54" s="249"/>
      <c r="G54" s="262"/>
      <c r="H54" s="206"/>
      <c r="I54" s="206"/>
      <c r="J54" s="206"/>
      <c r="K54" s="206"/>
      <c r="L54" s="220">
        <f>J54+K54</f>
        <v>0</v>
      </c>
      <c r="M54" s="206"/>
      <c r="N54" s="227">
        <f>SUM(L54:M54)</f>
        <v>0</v>
      </c>
      <c r="O54" s="206"/>
      <c r="P54" s="206"/>
      <c r="Q54" s="206"/>
      <c r="R54" s="206"/>
      <c r="S54" s="206"/>
      <c r="T54" s="206"/>
      <c r="U54" s="206"/>
      <c r="V54" s="206"/>
      <c r="W54" s="228">
        <f>IF((P54-L54&lt;0),"ERRO",0)</f>
        <v>0</v>
      </c>
      <c r="X54" s="228">
        <f t="shared" si="19"/>
        <v>0</v>
      </c>
      <c r="Y54" s="229">
        <f t="shared" si="20"/>
        <v>0</v>
      </c>
      <c r="Z54" s="228">
        <f t="shared" si="21"/>
        <v>0</v>
      </c>
      <c r="AA54" s="230">
        <f t="shared" si="8"/>
        <v>0</v>
      </c>
      <c r="AB54" s="230">
        <f t="shared" si="9"/>
        <v>0</v>
      </c>
      <c r="AC54" s="230">
        <f t="shared" si="10"/>
        <v>0</v>
      </c>
      <c r="AD54" s="228">
        <f>IF((U54-T54)&lt;0,"ERRO",0)</f>
        <v>0</v>
      </c>
      <c r="AE54" s="229">
        <f>IF(AND(U54&gt;0,T54=0),"ERRO",0)</f>
        <v>0</v>
      </c>
      <c r="AF54" s="230">
        <f t="shared" si="26"/>
        <v>0</v>
      </c>
      <c r="AG54" s="230">
        <f>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10</v>
      </c>
      <c r="C55" s="259"/>
      <c r="D55" s="260"/>
      <c r="E55" s="261"/>
      <c r="F55" s="249"/>
      <c r="G55" s="262"/>
      <c r="H55" s="206"/>
      <c r="I55" s="206"/>
      <c r="J55" s="206"/>
      <c r="K55" s="206"/>
      <c r="L55" s="220">
        <f>J55+K55</f>
        <v>0</v>
      </c>
      <c r="M55" s="206"/>
      <c r="N55" s="227">
        <f>SUM(L55:M55)</f>
        <v>0</v>
      </c>
      <c r="O55" s="206"/>
      <c r="P55" s="206"/>
      <c r="Q55" s="206"/>
      <c r="R55" s="206"/>
      <c r="S55" s="206"/>
      <c r="T55" s="206"/>
      <c r="U55" s="206"/>
      <c r="V55" s="206"/>
      <c r="W55" s="228">
        <f>IF((P55-L55&lt;0),"ERRO",0)</f>
        <v>0</v>
      </c>
      <c r="X55" s="228">
        <f t="shared" si="19"/>
        <v>0</v>
      </c>
      <c r="Y55" s="229">
        <f t="shared" si="20"/>
        <v>0</v>
      </c>
      <c r="Z55" s="228">
        <f t="shared" si="21"/>
        <v>0</v>
      </c>
      <c r="AA55" s="230">
        <f t="shared" si="8"/>
        <v>0</v>
      </c>
      <c r="AB55" s="230">
        <f t="shared" si="9"/>
        <v>0</v>
      </c>
      <c r="AC55" s="230">
        <f t="shared" si="10"/>
        <v>0</v>
      </c>
      <c r="AD55" s="228">
        <f>IF((U55-T55)&lt;0,"ERRO",0)</f>
        <v>0</v>
      </c>
      <c r="AE55" s="229">
        <f>IF(AND(U55&gt;0,T55=0),"ERRO",0)</f>
        <v>0</v>
      </c>
      <c r="AF55" s="230">
        <f t="shared" si="26"/>
        <v>0</v>
      </c>
      <c r="AG55" s="230">
        <f>IF(Q55+ R55+ S55&gt;O55,"VERIFICAR",0)</f>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10</v>
      </c>
      <c r="C56" s="259"/>
      <c r="D56" s="260"/>
      <c r="E56" s="261"/>
      <c r="F56" s="249"/>
      <c r="G56" s="262"/>
      <c r="H56" s="206"/>
      <c r="I56" s="206"/>
      <c r="J56" s="206"/>
      <c r="K56" s="206"/>
      <c r="L56" s="220">
        <f>J56+K56</f>
        <v>0</v>
      </c>
      <c r="M56" s="206"/>
      <c r="N56" s="227">
        <f>SUM(L56:M56)</f>
        <v>0</v>
      </c>
      <c r="O56" s="206"/>
      <c r="P56" s="206"/>
      <c r="Q56" s="206"/>
      <c r="R56" s="206"/>
      <c r="S56" s="206"/>
      <c r="T56" s="206"/>
      <c r="U56" s="206"/>
      <c r="V56" s="206"/>
      <c r="W56" s="228">
        <f>IF((P56-L56&lt;0),"ERRO",0)</f>
        <v>0</v>
      </c>
      <c r="X56" s="228">
        <f t="shared" si="19"/>
        <v>0</v>
      </c>
      <c r="Y56" s="229">
        <f t="shared" si="20"/>
        <v>0</v>
      </c>
      <c r="Z56" s="228">
        <f t="shared" si="21"/>
        <v>0</v>
      </c>
      <c r="AA56" s="230">
        <f t="shared" si="8"/>
        <v>0</v>
      </c>
      <c r="AB56" s="230">
        <f t="shared" si="9"/>
        <v>0</v>
      </c>
      <c r="AC56" s="230">
        <f t="shared" si="10"/>
        <v>0</v>
      </c>
      <c r="AD56" s="228">
        <f>IF((U56-T56)&lt;0,"ERRO",0)</f>
        <v>0</v>
      </c>
      <c r="AE56" s="229">
        <f>IF(AND(U56&gt;0,T56=0),"ERRO",0)</f>
        <v>0</v>
      </c>
      <c r="AF56" s="230">
        <f t="shared" si="26"/>
        <v>0</v>
      </c>
      <c r="AG56" s="230">
        <f>IF(Q56+ R56+ S56&gt;O56,"VERIFICAR",0)</f>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10</v>
      </c>
      <c r="C57" s="259"/>
      <c r="D57" s="263"/>
      <c r="E57" s="264"/>
      <c r="F57" s="265"/>
      <c r="G57" s="262"/>
      <c r="H57" s="206"/>
      <c r="I57" s="206"/>
      <c r="J57" s="206"/>
      <c r="K57" s="206"/>
      <c r="L57" s="220">
        <f>J57+K57</f>
        <v>0</v>
      </c>
      <c r="M57" s="206"/>
      <c r="N57" s="227">
        <f>SUM(L57:M57)</f>
        <v>0</v>
      </c>
      <c r="O57" s="206"/>
      <c r="P57" s="206"/>
      <c r="Q57" s="206"/>
      <c r="R57" s="206"/>
      <c r="S57" s="206"/>
      <c r="T57" s="206"/>
      <c r="U57" s="206"/>
      <c r="V57" s="206"/>
      <c r="W57" s="228">
        <f>IF((P57-L57&lt;0),"ERRO",0)</f>
        <v>0</v>
      </c>
      <c r="X57" s="228">
        <f t="shared" si="19"/>
        <v>0</v>
      </c>
      <c r="Y57" s="229">
        <f t="shared" si="20"/>
        <v>0</v>
      </c>
      <c r="Z57" s="228">
        <f t="shared" si="21"/>
        <v>0</v>
      </c>
      <c r="AA57" s="230">
        <f t="shared" si="8"/>
        <v>0</v>
      </c>
      <c r="AB57" s="230">
        <f t="shared" si="9"/>
        <v>0</v>
      </c>
      <c r="AC57" s="230">
        <f t="shared" si="10"/>
        <v>0</v>
      </c>
      <c r="AD57" s="228">
        <f>IF((U57-T57)&lt;0,"ERRO",0)</f>
        <v>0</v>
      </c>
      <c r="AE57" s="229">
        <f>IF(AND(U57&gt;0,T57=0),"ERRO",0)</f>
        <v>0</v>
      </c>
      <c r="AF57" s="230">
        <f t="shared" si="26"/>
        <v>0</v>
      </c>
      <c r="AG57" s="230">
        <f>IF(Q57+ R57+ S57&gt;O57,"VERIFICAR",0)</f>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10</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10</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10</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10</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10</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10</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10</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10</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10</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10</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10</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10</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10</v>
      </c>
      <c r="C2" s="88" t="s">
        <v>1</v>
      </c>
      <c r="D2" s="36"/>
      <c r="E2" s="88" t="e">
        <f>VLOOKUP(AF2,$AH$2:$AI$5573,2,FALSE)</f>
        <v>#N/A</v>
      </c>
      <c r="F2" s="36"/>
      <c r="G2" s="37"/>
      <c r="H2" s="36"/>
      <c r="I2" s="36"/>
      <c r="J2" s="88">
        <f>SUM(H2:I2)</f>
        <v>0</v>
      </c>
      <c r="K2" s="36"/>
      <c r="L2" s="36"/>
      <c r="M2" s="36"/>
      <c r="N2" s="36"/>
      <c r="O2" s="88">
        <f t="shared" ref="O2:O33" si="0">IF((H2&gt;L2),"ERRO",0)</f>
        <v>0</v>
      </c>
      <c r="P2" s="88">
        <f t="shared" ref="P2:P33" si="1">IF(AND(L2&gt;0,H2+I2=0),"ERRO",0)</f>
        <v>0</v>
      </c>
      <c r="Q2" s="88">
        <f t="shared" ref="Q2:Q33" si="2">IF(AND(I2=0,L2&gt;K2),"ERRO",0)</f>
        <v>0</v>
      </c>
      <c r="R2" s="89">
        <f t="shared" ref="R2:R33" si="3">IF(AND(I2=0,M2&gt;L2),"ERRO",0)</f>
        <v>0</v>
      </c>
      <c r="S2" s="88">
        <f t="shared" ref="S2:S33" si="4">IF(M2&gt;0, IF(H2= 0, IF(I2=0, "ERRO",0),0),0)</f>
        <v>0</v>
      </c>
      <c r="T2" s="88">
        <f t="shared" ref="T2:T33" si="5">IF(N2&gt;0, IF(H2= 0, IF(I2=0, "ERRO",0),0),0)</f>
        <v>0</v>
      </c>
      <c r="U2" s="88">
        <f t="shared" ref="U2:U33" si="6">IF(M2+N2&gt;K2,"VERIFICAR",0)</f>
        <v>0</v>
      </c>
      <c r="V2" s="88" t="str">
        <f>IF(AND(O2=0,P2=0,Q2=0,R2=0,S2=0,T2=0), "NÃO", "SIM")</f>
        <v>NÃO</v>
      </c>
      <c r="X2" s="45">
        <f>IF(J2=0,0,1)</f>
        <v>0</v>
      </c>
      <c r="Y2" s="106">
        <f>IF(V2="Não",0,1)</f>
        <v>0</v>
      </c>
      <c r="Z2" s="62" t="s">
        <v>29</v>
      </c>
      <c r="AA2" s="62" t="s">
        <v>91</v>
      </c>
      <c r="AB2" s="62">
        <v>1200013</v>
      </c>
      <c r="AC2" s="107"/>
      <c r="AD2" s="47" t="s">
        <v>29</v>
      </c>
      <c r="AF2" s="36" t="str">
        <f t="shared" ref="AF2:AF66" si="7">CONCATENATE(A2,D2)</f>
        <v>RS</v>
      </c>
      <c r="AH2" s="45" t="str">
        <f>CONCATENATE(Z2,AA2)</f>
        <v>ACAcrelândia</v>
      </c>
      <c r="AI2" s="62">
        <v>1200013</v>
      </c>
    </row>
    <row r="3" spans="1:35" s="45" customFormat="1" ht="19.5" customHeight="1" x14ac:dyDescent="0.25">
      <c r="A3" s="81" t="str">
        <f>Controles!$B$2</f>
        <v>RS</v>
      </c>
      <c r="B3" s="81">
        <f>Controles!$C$2</f>
        <v>10</v>
      </c>
      <c r="C3" s="88" t="s">
        <v>1</v>
      </c>
      <c r="D3" s="36"/>
      <c r="E3" s="88" t="e">
        <f t="shared" ref="E3:E66" si="8">VLOOKUP(AF3,$AH$2:$AI$5573,2,FALSE)</f>
        <v>#N/A</v>
      </c>
      <c r="F3" s="36"/>
      <c r="G3" s="37"/>
      <c r="H3" s="36"/>
      <c r="I3" s="36"/>
      <c r="J3" s="88">
        <f>SUM(H3:I3)</f>
        <v>0</v>
      </c>
      <c r="K3" s="36"/>
      <c r="L3" s="36"/>
      <c r="M3" s="36"/>
      <c r="N3" s="36"/>
      <c r="O3" s="88">
        <f t="shared" si="0"/>
        <v>0</v>
      </c>
      <c r="P3" s="88">
        <f t="shared" si="1"/>
        <v>0</v>
      </c>
      <c r="Q3" s="88">
        <f t="shared" si="2"/>
        <v>0</v>
      </c>
      <c r="R3" s="89">
        <f t="shared" si="3"/>
        <v>0</v>
      </c>
      <c r="S3" s="88">
        <f t="shared" si="4"/>
        <v>0</v>
      </c>
      <c r="T3" s="88">
        <f t="shared" si="5"/>
        <v>0</v>
      </c>
      <c r="U3" s="88">
        <f t="shared" si="6"/>
        <v>0</v>
      </c>
      <c r="V3" s="88" t="str">
        <f t="shared" ref="V3:V66" si="9">IF(AND(O3=0,P3=0,Q3=0,R3=0,S3=0,T3=0), "NÃO", "SIM")</f>
        <v>NÃO</v>
      </c>
      <c r="Y3" s="106">
        <f t="shared" ref="Y3:Y66" si="10">IF(V3="Não",0,1)</f>
        <v>0</v>
      </c>
      <c r="Z3" s="62" t="s">
        <v>29</v>
      </c>
      <c r="AA3" s="62" t="s">
        <v>117</v>
      </c>
      <c r="AB3" s="62">
        <v>1200054</v>
      </c>
      <c r="AC3" s="107"/>
      <c r="AD3" s="47" t="s">
        <v>33</v>
      </c>
      <c r="AF3" s="36" t="str">
        <f t="shared" si="7"/>
        <v>RS</v>
      </c>
      <c r="AH3" s="45" t="str">
        <f t="shared" ref="AH3:AH66" si="11">CONCATENATE(Z3,AA3)</f>
        <v>ACAssis Brasil</v>
      </c>
      <c r="AI3" s="62">
        <v>1200054</v>
      </c>
    </row>
    <row r="4" spans="1:35" s="45" customFormat="1" ht="19.5" customHeight="1" x14ac:dyDescent="0.25">
      <c r="A4" s="81" t="str">
        <f>Controles!$B$2</f>
        <v>RS</v>
      </c>
      <c r="B4" s="81">
        <f>Controles!$C$2</f>
        <v>10</v>
      </c>
      <c r="C4" s="88" t="s">
        <v>1</v>
      </c>
      <c r="D4" s="36"/>
      <c r="E4" s="88" t="e">
        <f t="shared" si="8"/>
        <v>#N/A</v>
      </c>
      <c r="F4" s="36"/>
      <c r="G4" s="37"/>
      <c r="H4" s="36"/>
      <c r="I4" s="36"/>
      <c r="J4" s="88">
        <f>SUM(H4:I4)</f>
        <v>0</v>
      </c>
      <c r="K4" s="36"/>
      <c r="L4" s="36"/>
      <c r="M4" s="36"/>
      <c r="N4" s="36"/>
      <c r="O4" s="88">
        <f t="shared" si="0"/>
        <v>0</v>
      </c>
      <c r="P4" s="88">
        <f t="shared" si="1"/>
        <v>0</v>
      </c>
      <c r="Q4" s="88">
        <f t="shared" si="2"/>
        <v>0</v>
      </c>
      <c r="R4" s="89">
        <f t="shared" si="3"/>
        <v>0</v>
      </c>
      <c r="S4" s="88">
        <f t="shared" si="4"/>
        <v>0</v>
      </c>
      <c r="T4" s="88">
        <f t="shared" si="5"/>
        <v>0</v>
      </c>
      <c r="U4" s="88">
        <f t="shared" si="6"/>
        <v>0</v>
      </c>
      <c r="V4" s="88" t="str">
        <f t="shared" si="9"/>
        <v>NÃO</v>
      </c>
      <c r="Y4" s="106">
        <f t="shared" si="10"/>
        <v>0</v>
      </c>
      <c r="Z4" s="62" t="s">
        <v>29</v>
      </c>
      <c r="AA4" s="62" t="s">
        <v>143</v>
      </c>
      <c r="AB4" s="62">
        <v>1200104</v>
      </c>
      <c r="AC4" s="107"/>
      <c r="AD4" s="47" t="s">
        <v>38</v>
      </c>
      <c r="AF4" s="36" t="str">
        <f t="shared" si="7"/>
        <v>RS</v>
      </c>
      <c r="AH4" s="45" t="str">
        <f t="shared" si="11"/>
        <v>ACBrasiléia</v>
      </c>
      <c r="AI4" s="62">
        <v>1200104</v>
      </c>
    </row>
    <row r="5" spans="1:35" s="45" customFormat="1" ht="19.5" customHeight="1" x14ac:dyDescent="0.25">
      <c r="A5" s="81" t="str">
        <f>Controles!$B$2</f>
        <v>RS</v>
      </c>
      <c r="B5" s="81">
        <f>Controles!$C$2</f>
        <v>10</v>
      </c>
      <c r="C5" s="88" t="s">
        <v>1</v>
      </c>
      <c r="D5" s="36"/>
      <c r="E5" s="88" t="e">
        <f t="shared" si="8"/>
        <v>#N/A</v>
      </c>
      <c r="F5" s="36"/>
      <c r="G5" s="37"/>
      <c r="H5" s="36"/>
      <c r="I5" s="36"/>
      <c r="J5" s="88">
        <f>SUM(H5:I5)</f>
        <v>0</v>
      </c>
      <c r="K5" s="36"/>
      <c r="L5" s="36"/>
      <c r="M5" s="36"/>
      <c r="N5" s="36"/>
      <c r="O5" s="88">
        <f t="shared" si="0"/>
        <v>0</v>
      </c>
      <c r="P5" s="88">
        <f t="shared" si="1"/>
        <v>0</v>
      </c>
      <c r="Q5" s="88">
        <f t="shared" si="2"/>
        <v>0</v>
      </c>
      <c r="R5" s="89">
        <f t="shared" si="3"/>
        <v>0</v>
      </c>
      <c r="S5" s="88">
        <f t="shared" si="4"/>
        <v>0</v>
      </c>
      <c r="T5" s="88">
        <f t="shared" si="5"/>
        <v>0</v>
      </c>
      <c r="U5" s="88">
        <f t="shared" si="6"/>
        <v>0</v>
      </c>
      <c r="V5" s="88" t="str">
        <f t="shared" si="9"/>
        <v>NÃO</v>
      </c>
      <c r="Y5" s="106">
        <f t="shared" si="10"/>
        <v>0</v>
      </c>
      <c r="Z5" s="62" t="s">
        <v>29</v>
      </c>
      <c r="AA5" s="62" t="s">
        <v>168</v>
      </c>
      <c r="AB5" s="62">
        <v>1200138</v>
      </c>
      <c r="AC5" s="107"/>
      <c r="AD5" s="47" t="s">
        <v>36</v>
      </c>
      <c r="AF5" s="36" t="str">
        <f t="shared" si="7"/>
        <v>RS</v>
      </c>
      <c r="AH5" s="45" t="str">
        <f t="shared" si="11"/>
        <v>ACBujari</v>
      </c>
      <c r="AI5" s="62">
        <v>1200138</v>
      </c>
    </row>
    <row r="6" spans="1:35" s="45" customFormat="1" ht="19.5" customHeight="1" x14ac:dyDescent="0.25">
      <c r="A6" s="81" t="str">
        <f>Controles!$B$2</f>
        <v>RS</v>
      </c>
      <c r="B6" s="81">
        <f>Controles!$C$2</f>
        <v>10</v>
      </c>
      <c r="C6" s="88" t="s">
        <v>1</v>
      </c>
      <c r="D6" s="36"/>
      <c r="E6" s="88" t="e">
        <f t="shared" si="8"/>
        <v>#N/A</v>
      </c>
      <c r="F6" s="36"/>
      <c r="G6" s="37"/>
      <c r="H6" s="36"/>
      <c r="I6" s="36"/>
      <c r="J6" s="88">
        <f t="shared" ref="J6:J69" si="12">SUM(H6:I6)</f>
        <v>0</v>
      </c>
      <c r="K6" s="36"/>
      <c r="L6" s="36"/>
      <c r="M6" s="36"/>
      <c r="N6" s="36"/>
      <c r="O6" s="88">
        <f t="shared" si="0"/>
        <v>0</v>
      </c>
      <c r="P6" s="88">
        <f t="shared" si="1"/>
        <v>0</v>
      </c>
      <c r="Q6" s="88">
        <f t="shared" si="2"/>
        <v>0</v>
      </c>
      <c r="R6" s="89">
        <f t="shared" si="3"/>
        <v>0</v>
      </c>
      <c r="S6" s="88">
        <f t="shared" si="4"/>
        <v>0</v>
      </c>
      <c r="T6" s="88">
        <f t="shared" si="5"/>
        <v>0</v>
      </c>
      <c r="U6" s="88">
        <f t="shared" si="6"/>
        <v>0</v>
      </c>
      <c r="V6" s="88" t="str">
        <f t="shared" si="9"/>
        <v>NÃO</v>
      </c>
      <c r="Y6" s="106">
        <f t="shared" si="10"/>
        <v>0</v>
      </c>
      <c r="Z6" s="62" t="s">
        <v>29</v>
      </c>
      <c r="AA6" s="62" t="s">
        <v>194</v>
      </c>
      <c r="AB6" s="62">
        <v>1200179</v>
      </c>
      <c r="AC6" s="107"/>
      <c r="AD6" s="47" t="s">
        <v>42</v>
      </c>
      <c r="AF6" s="36" t="str">
        <f t="shared" si="7"/>
        <v>RS</v>
      </c>
      <c r="AH6" s="45" t="str">
        <f t="shared" si="11"/>
        <v>ACCapixaba</v>
      </c>
      <c r="AI6" s="62">
        <v>1200179</v>
      </c>
    </row>
    <row r="7" spans="1:35" s="45" customFormat="1" ht="19.5" customHeight="1" x14ac:dyDescent="0.25">
      <c r="A7" s="81" t="str">
        <f>Controles!$B$2</f>
        <v>RS</v>
      </c>
      <c r="B7" s="81">
        <f>Controles!$C$2</f>
        <v>10</v>
      </c>
      <c r="C7" s="88" t="s">
        <v>1</v>
      </c>
      <c r="D7" s="36"/>
      <c r="E7" s="88" t="e">
        <f t="shared" si="8"/>
        <v>#N/A</v>
      </c>
      <c r="F7" s="36"/>
      <c r="G7" s="37"/>
      <c r="H7" s="36"/>
      <c r="I7" s="36"/>
      <c r="J7" s="88">
        <f t="shared" si="12"/>
        <v>0</v>
      </c>
      <c r="K7" s="36"/>
      <c r="L7" s="36"/>
      <c r="M7" s="36"/>
      <c r="N7" s="36"/>
      <c r="O7" s="88">
        <f t="shared" si="0"/>
        <v>0</v>
      </c>
      <c r="P7" s="88">
        <f t="shared" si="1"/>
        <v>0</v>
      </c>
      <c r="Q7" s="88">
        <f t="shared" si="2"/>
        <v>0</v>
      </c>
      <c r="R7" s="89">
        <f t="shared" si="3"/>
        <v>0</v>
      </c>
      <c r="S7" s="88">
        <f t="shared" si="4"/>
        <v>0</v>
      </c>
      <c r="T7" s="88">
        <f t="shared" si="5"/>
        <v>0</v>
      </c>
      <c r="U7" s="88">
        <f t="shared" si="6"/>
        <v>0</v>
      </c>
      <c r="V7" s="88" t="str">
        <f t="shared" si="9"/>
        <v>NÃO</v>
      </c>
      <c r="Y7" s="106">
        <f t="shared" si="10"/>
        <v>0</v>
      </c>
      <c r="Z7" s="62" t="s">
        <v>29</v>
      </c>
      <c r="AA7" s="62" t="s">
        <v>220</v>
      </c>
      <c r="AB7" s="62">
        <v>1200203</v>
      </c>
      <c r="AC7" s="107"/>
      <c r="AD7" s="47" t="s">
        <v>46</v>
      </c>
      <c r="AF7" s="36" t="str">
        <f t="shared" si="7"/>
        <v>RS</v>
      </c>
      <c r="AH7" s="45" t="str">
        <f t="shared" si="11"/>
        <v>ACCruzeiro do Sul</v>
      </c>
      <c r="AI7" s="62">
        <v>1200203</v>
      </c>
    </row>
    <row r="8" spans="1:35" s="45" customFormat="1" ht="19.5" customHeight="1" x14ac:dyDescent="0.25">
      <c r="A8" s="81" t="str">
        <f>Controles!$B$2</f>
        <v>RS</v>
      </c>
      <c r="B8" s="81">
        <f>Controles!$C$2</f>
        <v>10</v>
      </c>
      <c r="C8" s="88" t="s">
        <v>1</v>
      </c>
      <c r="D8" s="36"/>
      <c r="E8" s="88" t="e">
        <f t="shared" si="8"/>
        <v>#N/A</v>
      </c>
      <c r="F8" s="36"/>
      <c r="G8" s="37"/>
      <c r="H8" s="36"/>
      <c r="I8" s="36"/>
      <c r="J8" s="88">
        <f t="shared" si="12"/>
        <v>0</v>
      </c>
      <c r="K8" s="36"/>
      <c r="L8" s="36"/>
      <c r="M8" s="36"/>
      <c r="N8" s="36"/>
      <c r="O8" s="88">
        <f t="shared" si="0"/>
        <v>0</v>
      </c>
      <c r="P8" s="88">
        <f t="shared" si="1"/>
        <v>0</v>
      </c>
      <c r="Q8" s="88">
        <f t="shared" si="2"/>
        <v>0</v>
      </c>
      <c r="R8" s="89">
        <f t="shared" si="3"/>
        <v>0</v>
      </c>
      <c r="S8" s="88">
        <f t="shared" si="4"/>
        <v>0</v>
      </c>
      <c r="T8" s="88">
        <f t="shared" si="5"/>
        <v>0</v>
      </c>
      <c r="U8" s="88">
        <f t="shared" si="6"/>
        <v>0</v>
      </c>
      <c r="V8" s="88" t="str">
        <f t="shared" si="9"/>
        <v>NÃO</v>
      </c>
      <c r="Y8" s="106">
        <f t="shared" si="10"/>
        <v>0</v>
      </c>
      <c r="Z8" s="62" t="s">
        <v>29</v>
      </c>
      <c r="AA8" s="62" t="s">
        <v>244</v>
      </c>
      <c r="AB8" s="62">
        <v>1200252</v>
      </c>
      <c r="AC8" s="107"/>
      <c r="AD8" s="47" t="s">
        <v>50</v>
      </c>
      <c r="AF8" s="36" t="str">
        <f t="shared" si="7"/>
        <v>RS</v>
      </c>
      <c r="AH8" s="45" t="str">
        <f t="shared" si="11"/>
        <v>ACEpitaciolândia</v>
      </c>
      <c r="AI8" s="62">
        <v>1200252</v>
      </c>
    </row>
    <row r="9" spans="1:35" s="45" customFormat="1" ht="19.5" customHeight="1" x14ac:dyDescent="0.25">
      <c r="A9" s="81" t="str">
        <f>Controles!$B$2</f>
        <v>RS</v>
      </c>
      <c r="B9" s="81">
        <f>Controles!$C$2</f>
        <v>10</v>
      </c>
      <c r="C9" s="88" t="s">
        <v>1</v>
      </c>
      <c r="D9" s="36"/>
      <c r="E9" s="88" t="e">
        <f t="shared" si="8"/>
        <v>#N/A</v>
      </c>
      <c r="F9" s="36"/>
      <c r="G9" s="37"/>
      <c r="H9" s="36"/>
      <c r="I9" s="36"/>
      <c r="J9" s="88">
        <f t="shared" si="12"/>
        <v>0</v>
      </c>
      <c r="K9" s="36"/>
      <c r="L9" s="36"/>
      <c r="M9" s="36"/>
      <c r="N9" s="36"/>
      <c r="O9" s="88">
        <f t="shared" si="0"/>
        <v>0</v>
      </c>
      <c r="P9" s="88">
        <f t="shared" si="1"/>
        <v>0</v>
      </c>
      <c r="Q9" s="88">
        <f t="shared" si="2"/>
        <v>0</v>
      </c>
      <c r="R9" s="89">
        <f t="shared" si="3"/>
        <v>0</v>
      </c>
      <c r="S9" s="88">
        <f t="shared" si="4"/>
        <v>0</v>
      </c>
      <c r="T9" s="88">
        <f t="shared" si="5"/>
        <v>0</v>
      </c>
      <c r="U9" s="88">
        <f t="shared" si="6"/>
        <v>0</v>
      </c>
      <c r="V9" s="88" t="str">
        <f t="shared" si="9"/>
        <v>NÃO</v>
      </c>
      <c r="Y9" s="106">
        <f t="shared" si="10"/>
        <v>0</v>
      </c>
      <c r="Z9" s="62" t="s">
        <v>29</v>
      </c>
      <c r="AA9" s="62" t="s">
        <v>269</v>
      </c>
      <c r="AB9" s="62">
        <v>1200302</v>
      </c>
      <c r="AC9" s="107"/>
      <c r="AD9" s="47" t="s">
        <v>54</v>
      </c>
      <c r="AF9" s="36" t="str">
        <f t="shared" si="7"/>
        <v>RS</v>
      </c>
      <c r="AH9" s="45" t="str">
        <f t="shared" si="11"/>
        <v>ACFeijó</v>
      </c>
      <c r="AI9" s="62">
        <v>1200302</v>
      </c>
    </row>
    <row r="10" spans="1:35" s="45" customFormat="1" ht="19.5" customHeight="1" x14ac:dyDescent="0.25">
      <c r="A10" s="81" t="str">
        <f>Controles!$B$2</f>
        <v>RS</v>
      </c>
      <c r="B10" s="81">
        <f>Controles!$C$2</f>
        <v>10</v>
      </c>
      <c r="C10" s="88" t="s">
        <v>1</v>
      </c>
      <c r="D10" s="36"/>
      <c r="E10" s="88" t="e">
        <f t="shared" si="8"/>
        <v>#N/A</v>
      </c>
      <c r="F10" s="36"/>
      <c r="G10" s="37"/>
      <c r="H10" s="36"/>
      <c r="I10" s="36"/>
      <c r="J10" s="88">
        <f t="shared" si="12"/>
        <v>0</v>
      </c>
      <c r="K10" s="36"/>
      <c r="L10" s="36"/>
      <c r="M10" s="36"/>
      <c r="N10" s="36"/>
      <c r="O10" s="88">
        <f t="shared" si="0"/>
        <v>0</v>
      </c>
      <c r="P10" s="88">
        <f t="shared" si="1"/>
        <v>0</v>
      </c>
      <c r="Q10" s="88">
        <f t="shared" si="2"/>
        <v>0</v>
      </c>
      <c r="R10" s="89">
        <f t="shared" si="3"/>
        <v>0</v>
      </c>
      <c r="S10" s="88">
        <f t="shared" si="4"/>
        <v>0</v>
      </c>
      <c r="T10" s="88">
        <f t="shared" si="5"/>
        <v>0</v>
      </c>
      <c r="U10" s="88">
        <f t="shared" si="6"/>
        <v>0</v>
      </c>
      <c r="V10" s="88" t="str">
        <f t="shared" si="9"/>
        <v>NÃO</v>
      </c>
      <c r="Y10" s="106">
        <f t="shared" si="10"/>
        <v>0</v>
      </c>
      <c r="Z10" s="62" t="s">
        <v>29</v>
      </c>
      <c r="AA10" s="62" t="s">
        <v>295</v>
      </c>
      <c r="AB10" s="62">
        <v>1200328</v>
      </c>
      <c r="AC10" s="107"/>
      <c r="AD10" s="47" t="s">
        <v>57</v>
      </c>
      <c r="AF10" s="36" t="str">
        <f t="shared" si="7"/>
        <v>RS</v>
      </c>
      <c r="AH10" s="45" t="str">
        <f t="shared" si="11"/>
        <v>ACJordão</v>
      </c>
      <c r="AI10" s="62">
        <v>1200328</v>
      </c>
    </row>
    <row r="11" spans="1:35" s="45" customFormat="1" ht="19.5" customHeight="1" x14ac:dyDescent="0.25">
      <c r="A11" s="81" t="str">
        <f>Controles!$B$2</f>
        <v>RS</v>
      </c>
      <c r="B11" s="81">
        <f>Controles!$C$2</f>
        <v>10</v>
      </c>
      <c r="C11" s="88" t="s">
        <v>1</v>
      </c>
      <c r="D11" s="36"/>
      <c r="E11" s="88" t="e">
        <f t="shared" si="8"/>
        <v>#N/A</v>
      </c>
      <c r="F11" s="36"/>
      <c r="G11" s="37"/>
      <c r="H11" s="36"/>
      <c r="I11" s="36"/>
      <c r="J11" s="88">
        <f t="shared" si="12"/>
        <v>0</v>
      </c>
      <c r="K11" s="36"/>
      <c r="L11" s="36"/>
      <c r="M11" s="36"/>
      <c r="N11" s="36"/>
      <c r="O11" s="88">
        <f t="shared" si="0"/>
        <v>0</v>
      </c>
      <c r="P11" s="88">
        <f t="shared" si="1"/>
        <v>0</v>
      </c>
      <c r="Q11" s="88">
        <f t="shared" si="2"/>
        <v>0</v>
      </c>
      <c r="R11" s="89">
        <f t="shared" si="3"/>
        <v>0</v>
      </c>
      <c r="S11" s="88">
        <f t="shared" si="4"/>
        <v>0</v>
      </c>
      <c r="T11" s="88">
        <f t="shared" si="5"/>
        <v>0</v>
      </c>
      <c r="U11" s="88">
        <f t="shared" si="6"/>
        <v>0</v>
      </c>
      <c r="V11" s="88" t="str">
        <f t="shared" si="9"/>
        <v>NÃO</v>
      </c>
      <c r="Y11" s="106">
        <f t="shared" si="10"/>
        <v>0</v>
      </c>
      <c r="Z11" s="62" t="s">
        <v>29</v>
      </c>
      <c r="AA11" s="62" t="s">
        <v>321</v>
      </c>
      <c r="AB11" s="62">
        <v>1200336</v>
      </c>
      <c r="AC11" s="107"/>
      <c r="AD11" s="47" t="s">
        <v>59</v>
      </c>
      <c r="AF11" s="36" t="str">
        <f t="shared" si="7"/>
        <v>RS</v>
      </c>
      <c r="AH11" s="45" t="str">
        <f t="shared" si="11"/>
        <v>ACMâncio Lima</v>
      </c>
      <c r="AI11" s="62">
        <v>1200336</v>
      </c>
    </row>
    <row r="12" spans="1:35" s="45" customFormat="1" ht="19.5" customHeight="1" x14ac:dyDescent="0.25">
      <c r="A12" s="81" t="str">
        <f>Controles!$B$2</f>
        <v>RS</v>
      </c>
      <c r="B12" s="81">
        <f>Controles!$C$2</f>
        <v>10</v>
      </c>
      <c r="C12" s="88" t="s">
        <v>1</v>
      </c>
      <c r="D12" s="36"/>
      <c r="E12" s="88" t="e">
        <f t="shared" si="8"/>
        <v>#N/A</v>
      </c>
      <c r="F12" s="36"/>
      <c r="G12" s="37"/>
      <c r="H12" s="36"/>
      <c r="I12" s="36"/>
      <c r="J12" s="88">
        <f t="shared" si="12"/>
        <v>0</v>
      </c>
      <c r="K12" s="36"/>
      <c r="L12" s="36"/>
      <c r="M12" s="36"/>
      <c r="N12" s="36"/>
      <c r="O12" s="88">
        <f t="shared" si="0"/>
        <v>0</v>
      </c>
      <c r="P12" s="88">
        <f t="shared" si="1"/>
        <v>0</v>
      </c>
      <c r="Q12" s="88">
        <f t="shared" si="2"/>
        <v>0</v>
      </c>
      <c r="R12" s="89">
        <f t="shared" si="3"/>
        <v>0</v>
      </c>
      <c r="S12" s="88">
        <f t="shared" si="4"/>
        <v>0</v>
      </c>
      <c r="T12" s="88">
        <f t="shared" si="5"/>
        <v>0</v>
      </c>
      <c r="U12" s="88">
        <f t="shared" si="6"/>
        <v>0</v>
      </c>
      <c r="V12" s="88" t="str">
        <f t="shared" si="9"/>
        <v>NÃO</v>
      </c>
      <c r="Y12" s="106">
        <f t="shared" si="10"/>
        <v>0</v>
      </c>
      <c r="Z12" s="62" t="s">
        <v>29</v>
      </c>
      <c r="AA12" s="62" t="s">
        <v>346</v>
      </c>
      <c r="AB12" s="62">
        <v>1200344</v>
      </c>
      <c r="AC12" s="107"/>
      <c r="AD12" s="47" t="s">
        <v>65</v>
      </c>
      <c r="AF12" s="36" t="str">
        <f t="shared" si="7"/>
        <v>RS</v>
      </c>
      <c r="AH12" s="45" t="str">
        <f t="shared" si="11"/>
        <v>ACManoel Urbano</v>
      </c>
      <c r="AI12" s="62">
        <v>1200344</v>
      </c>
    </row>
    <row r="13" spans="1:35" s="45" customFormat="1" ht="19.5" customHeight="1" x14ac:dyDescent="0.25">
      <c r="A13" s="81" t="str">
        <f>Controles!$B$2</f>
        <v>RS</v>
      </c>
      <c r="B13" s="81">
        <f>Controles!$C$2</f>
        <v>10</v>
      </c>
      <c r="C13" s="88" t="s">
        <v>1</v>
      </c>
      <c r="D13" s="36"/>
      <c r="E13" s="88" t="e">
        <f t="shared" si="8"/>
        <v>#N/A</v>
      </c>
      <c r="F13" s="36"/>
      <c r="G13" s="37"/>
      <c r="H13" s="36"/>
      <c r="I13" s="36"/>
      <c r="J13" s="88">
        <f t="shared" si="12"/>
        <v>0</v>
      </c>
      <c r="K13" s="36"/>
      <c r="L13" s="36"/>
      <c r="M13" s="36"/>
      <c r="N13" s="36"/>
      <c r="O13" s="88">
        <f t="shared" si="0"/>
        <v>0</v>
      </c>
      <c r="P13" s="88">
        <f t="shared" si="1"/>
        <v>0</v>
      </c>
      <c r="Q13" s="88">
        <f t="shared" si="2"/>
        <v>0</v>
      </c>
      <c r="R13" s="89">
        <f t="shared" si="3"/>
        <v>0</v>
      </c>
      <c r="S13" s="88">
        <f t="shared" si="4"/>
        <v>0</v>
      </c>
      <c r="T13" s="88">
        <f t="shared" si="5"/>
        <v>0</v>
      </c>
      <c r="U13" s="88">
        <f t="shared" si="6"/>
        <v>0</v>
      </c>
      <c r="V13" s="88" t="str">
        <f t="shared" si="9"/>
        <v>NÃO</v>
      </c>
      <c r="Y13" s="106">
        <f t="shared" si="10"/>
        <v>0</v>
      </c>
      <c r="Z13" s="62" t="s">
        <v>29</v>
      </c>
      <c r="AA13" s="62" t="s">
        <v>370</v>
      </c>
      <c r="AB13" s="62">
        <v>1200351</v>
      </c>
      <c r="AC13" s="107"/>
      <c r="AD13" s="47" t="s">
        <v>63</v>
      </c>
      <c r="AF13" s="36" t="str">
        <f t="shared" si="7"/>
        <v>RS</v>
      </c>
      <c r="AH13" s="45" t="str">
        <f t="shared" si="11"/>
        <v>ACMarechal Thaumaturgo</v>
      </c>
      <c r="AI13" s="62">
        <v>1200351</v>
      </c>
    </row>
    <row r="14" spans="1:35" s="45" customFormat="1" ht="19.5" customHeight="1" x14ac:dyDescent="0.25">
      <c r="A14" s="81" t="str">
        <f>Controles!$B$2</f>
        <v>RS</v>
      </c>
      <c r="B14" s="81">
        <f>Controles!$C$2</f>
        <v>10</v>
      </c>
      <c r="C14" s="88" t="s">
        <v>1</v>
      </c>
      <c r="D14" s="36"/>
      <c r="E14" s="88" t="e">
        <f t="shared" si="8"/>
        <v>#N/A</v>
      </c>
      <c r="F14" s="36"/>
      <c r="G14" s="37"/>
      <c r="H14" s="36"/>
      <c r="I14" s="36"/>
      <c r="J14" s="88">
        <f t="shared" si="12"/>
        <v>0</v>
      </c>
      <c r="K14" s="36"/>
      <c r="L14" s="36"/>
      <c r="M14" s="36"/>
      <c r="N14" s="36"/>
      <c r="O14" s="88">
        <f t="shared" si="0"/>
        <v>0</v>
      </c>
      <c r="P14" s="88">
        <f t="shared" si="1"/>
        <v>0</v>
      </c>
      <c r="Q14" s="88">
        <f t="shared" si="2"/>
        <v>0</v>
      </c>
      <c r="R14" s="89">
        <f t="shared" si="3"/>
        <v>0</v>
      </c>
      <c r="S14" s="88">
        <f t="shared" si="4"/>
        <v>0</v>
      </c>
      <c r="T14" s="88">
        <f t="shared" si="5"/>
        <v>0</v>
      </c>
      <c r="U14" s="88">
        <f t="shared" si="6"/>
        <v>0</v>
      </c>
      <c r="V14" s="88" t="str">
        <f t="shared" si="9"/>
        <v>NÃO</v>
      </c>
      <c r="Y14" s="106">
        <f t="shared" si="10"/>
        <v>0</v>
      </c>
      <c r="Z14" s="62" t="s">
        <v>29</v>
      </c>
      <c r="AA14" s="62" t="s">
        <v>395</v>
      </c>
      <c r="AB14" s="62">
        <v>1200385</v>
      </c>
      <c r="AC14" s="107"/>
      <c r="AD14" s="47" t="s">
        <v>61</v>
      </c>
      <c r="AF14" s="36" t="str">
        <f t="shared" si="7"/>
        <v>RS</v>
      </c>
      <c r="AH14" s="45" t="str">
        <f t="shared" si="11"/>
        <v>ACPlácido de Castro</v>
      </c>
      <c r="AI14" s="62">
        <v>1200385</v>
      </c>
    </row>
    <row r="15" spans="1:35" s="45" customFormat="1" ht="19.5" customHeight="1" x14ac:dyDescent="0.25">
      <c r="A15" s="81" t="str">
        <f>Controles!$B$2</f>
        <v>RS</v>
      </c>
      <c r="B15" s="81">
        <f>Controles!$C$2</f>
        <v>10</v>
      </c>
      <c r="C15" s="88" t="s">
        <v>1</v>
      </c>
      <c r="D15" s="36"/>
      <c r="E15" s="88" t="e">
        <f t="shared" si="8"/>
        <v>#N/A</v>
      </c>
      <c r="F15" s="36"/>
      <c r="G15" s="37"/>
      <c r="H15" s="36"/>
      <c r="I15" s="36"/>
      <c r="J15" s="88">
        <f t="shared" si="12"/>
        <v>0</v>
      </c>
      <c r="K15" s="36"/>
      <c r="L15" s="36"/>
      <c r="M15" s="36"/>
      <c r="N15" s="36"/>
      <c r="O15" s="88">
        <f t="shared" si="0"/>
        <v>0</v>
      </c>
      <c r="P15" s="88">
        <f t="shared" si="1"/>
        <v>0</v>
      </c>
      <c r="Q15" s="88">
        <f t="shared" si="2"/>
        <v>0</v>
      </c>
      <c r="R15" s="89">
        <f t="shared" si="3"/>
        <v>0</v>
      </c>
      <c r="S15" s="88">
        <f t="shared" si="4"/>
        <v>0</v>
      </c>
      <c r="T15" s="88">
        <f t="shared" si="5"/>
        <v>0</v>
      </c>
      <c r="U15" s="88">
        <f t="shared" si="6"/>
        <v>0</v>
      </c>
      <c r="V15" s="88" t="str">
        <f t="shared" si="9"/>
        <v>NÃO</v>
      </c>
      <c r="Y15" s="106">
        <f t="shared" si="10"/>
        <v>0</v>
      </c>
      <c r="Z15" s="62" t="s">
        <v>29</v>
      </c>
      <c r="AA15" s="62" t="s">
        <v>420</v>
      </c>
      <c r="AB15" s="62">
        <v>1200807</v>
      </c>
      <c r="AC15" s="107"/>
      <c r="AD15" s="47" t="s">
        <v>67</v>
      </c>
      <c r="AF15" s="36" t="str">
        <f t="shared" si="7"/>
        <v>RS</v>
      </c>
      <c r="AH15" s="45" t="str">
        <f t="shared" si="11"/>
        <v>ACPorto Acre</v>
      </c>
      <c r="AI15" s="62">
        <v>1200807</v>
      </c>
    </row>
    <row r="16" spans="1:35" s="45" customFormat="1" ht="19.5" customHeight="1" x14ac:dyDescent="0.25">
      <c r="A16" s="81" t="str">
        <f>Controles!$B$2</f>
        <v>RS</v>
      </c>
      <c r="B16" s="81">
        <f>Controles!$C$2</f>
        <v>10</v>
      </c>
      <c r="C16" s="88" t="s">
        <v>1</v>
      </c>
      <c r="D16" s="36"/>
      <c r="E16" s="88" t="e">
        <f t="shared" si="8"/>
        <v>#N/A</v>
      </c>
      <c r="F16" s="36"/>
      <c r="G16" s="37"/>
      <c r="H16" s="36"/>
      <c r="I16" s="36"/>
      <c r="J16" s="88">
        <f t="shared" si="12"/>
        <v>0</v>
      </c>
      <c r="K16" s="36"/>
      <c r="L16" s="36"/>
      <c r="M16" s="36"/>
      <c r="N16" s="36"/>
      <c r="O16" s="88">
        <f t="shared" si="0"/>
        <v>0</v>
      </c>
      <c r="P16" s="88">
        <f t="shared" si="1"/>
        <v>0</v>
      </c>
      <c r="Q16" s="88">
        <f t="shared" si="2"/>
        <v>0</v>
      </c>
      <c r="R16" s="89">
        <f t="shared" si="3"/>
        <v>0</v>
      </c>
      <c r="S16" s="88">
        <f t="shared" si="4"/>
        <v>0</v>
      </c>
      <c r="T16" s="88">
        <f t="shared" si="5"/>
        <v>0</v>
      </c>
      <c r="U16" s="88">
        <f t="shared" si="6"/>
        <v>0</v>
      </c>
      <c r="V16" s="88" t="str">
        <f t="shared" si="9"/>
        <v>NÃO</v>
      </c>
      <c r="Y16" s="106">
        <f t="shared" si="10"/>
        <v>0</v>
      </c>
      <c r="Z16" s="62" t="s">
        <v>29</v>
      </c>
      <c r="AA16" s="62" t="s">
        <v>446</v>
      </c>
      <c r="AB16" s="62">
        <v>1200393</v>
      </c>
      <c r="AC16" s="107"/>
      <c r="AD16" s="47" t="s">
        <v>68</v>
      </c>
      <c r="AF16" s="36" t="str">
        <f t="shared" si="7"/>
        <v>RS</v>
      </c>
      <c r="AH16" s="45" t="str">
        <f t="shared" si="11"/>
        <v>ACPorto Walter</v>
      </c>
      <c r="AI16" s="62">
        <v>1200393</v>
      </c>
    </row>
    <row r="17" spans="1:35" s="45" customFormat="1" ht="19.5" customHeight="1" x14ac:dyDescent="0.25">
      <c r="A17" s="81" t="str">
        <f>Controles!$B$2</f>
        <v>RS</v>
      </c>
      <c r="B17" s="81">
        <f>Controles!$C$2</f>
        <v>10</v>
      </c>
      <c r="C17" s="88" t="s">
        <v>1</v>
      </c>
      <c r="D17" s="36"/>
      <c r="E17" s="88" t="e">
        <f t="shared" si="8"/>
        <v>#N/A</v>
      </c>
      <c r="F17" s="36"/>
      <c r="G17" s="37"/>
      <c r="H17" s="36"/>
      <c r="I17" s="36"/>
      <c r="J17" s="88">
        <f t="shared" si="12"/>
        <v>0</v>
      </c>
      <c r="K17" s="36"/>
      <c r="L17" s="36"/>
      <c r="M17" s="36"/>
      <c r="N17" s="36"/>
      <c r="O17" s="88">
        <f t="shared" si="0"/>
        <v>0</v>
      </c>
      <c r="P17" s="88">
        <f t="shared" si="1"/>
        <v>0</v>
      </c>
      <c r="Q17" s="88">
        <f t="shared" si="2"/>
        <v>0</v>
      </c>
      <c r="R17" s="89">
        <f t="shared" si="3"/>
        <v>0</v>
      </c>
      <c r="S17" s="88">
        <f t="shared" si="4"/>
        <v>0</v>
      </c>
      <c r="T17" s="88">
        <f t="shared" si="5"/>
        <v>0</v>
      </c>
      <c r="U17" s="88">
        <f t="shared" si="6"/>
        <v>0</v>
      </c>
      <c r="V17" s="88" t="str">
        <f t="shared" si="9"/>
        <v>NÃO</v>
      </c>
      <c r="Y17" s="106">
        <f t="shared" si="10"/>
        <v>0</v>
      </c>
      <c r="Z17" s="62" t="s">
        <v>29</v>
      </c>
      <c r="AA17" s="62" t="s">
        <v>471</v>
      </c>
      <c r="AB17" s="62">
        <v>1200401</v>
      </c>
      <c r="AC17" s="107"/>
      <c r="AD17" s="47" t="s">
        <v>73</v>
      </c>
      <c r="AF17" s="36" t="str">
        <f t="shared" si="7"/>
        <v>RS</v>
      </c>
      <c r="AH17" s="45" t="str">
        <f t="shared" si="11"/>
        <v>ACRio Branco</v>
      </c>
      <c r="AI17" s="62">
        <v>1200401</v>
      </c>
    </row>
    <row r="18" spans="1:35" s="45" customFormat="1" ht="19.5" customHeight="1" x14ac:dyDescent="0.25">
      <c r="A18" s="81" t="str">
        <f>Controles!$B$2</f>
        <v>RS</v>
      </c>
      <c r="B18" s="81">
        <f>Controles!$C$2</f>
        <v>10</v>
      </c>
      <c r="C18" s="88" t="s">
        <v>1</v>
      </c>
      <c r="D18" s="36"/>
      <c r="E18" s="88" t="e">
        <f t="shared" si="8"/>
        <v>#N/A</v>
      </c>
      <c r="F18" s="36"/>
      <c r="G18" s="37"/>
      <c r="H18" s="36"/>
      <c r="I18" s="36"/>
      <c r="J18" s="88">
        <f t="shared" si="12"/>
        <v>0</v>
      </c>
      <c r="K18" s="36"/>
      <c r="L18" s="36"/>
      <c r="M18" s="36"/>
      <c r="N18" s="36"/>
      <c r="O18" s="88">
        <f t="shared" si="0"/>
        <v>0</v>
      </c>
      <c r="P18" s="88">
        <f t="shared" si="1"/>
        <v>0</v>
      </c>
      <c r="Q18" s="88">
        <f t="shared" si="2"/>
        <v>0</v>
      </c>
      <c r="R18" s="89">
        <f t="shared" si="3"/>
        <v>0</v>
      </c>
      <c r="S18" s="88">
        <f t="shared" si="4"/>
        <v>0</v>
      </c>
      <c r="T18" s="88">
        <f t="shared" si="5"/>
        <v>0</v>
      </c>
      <c r="U18" s="88">
        <f t="shared" si="6"/>
        <v>0</v>
      </c>
      <c r="V18" s="88" t="str">
        <f t="shared" si="9"/>
        <v>NÃO</v>
      </c>
      <c r="Y18" s="106">
        <f t="shared" si="10"/>
        <v>0</v>
      </c>
      <c r="Z18" s="62" t="s">
        <v>29</v>
      </c>
      <c r="AA18" s="62" t="s">
        <v>496</v>
      </c>
      <c r="AB18" s="62">
        <v>1200427</v>
      </c>
      <c r="AC18" s="107"/>
      <c r="AD18" s="47" t="s">
        <v>69</v>
      </c>
      <c r="AF18" s="36" t="str">
        <f t="shared" si="7"/>
        <v>RS</v>
      </c>
      <c r="AH18" s="45" t="str">
        <f t="shared" si="11"/>
        <v>ACRodrigues Alves</v>
      </c>
      <c r="AI18" s="62">
        <v>1200427</v>
      </c>
    </row>
    <row r="19" spans="1:35" s="45" customFormat="1" ht="19.5" customHeight="1" x14ac:dyDescent="0.25">
      <c r="A19" s="81" t="str">
        <f>Controles!$B$2</f>
        <v>RS</v>
      </c>
      <c r="B19" s="81">
        <f>Controles!$C$2</f>
        <v>10</v>
      </c>
      <c r="C19" s="88" t="s">
        <v>1</v>
      </c>
      <c r="D19" s="36"/>
      <c r="E19" s="88" t="e">
        <f t="shared" si="8"/>
        <v>#N/A</v>
      </c>
      <c r="F19" s="36"/>
      <c r="G19" s="37"/>
      <c r="H19" s="36"/>
      <c r="I19" s="36"/>
      <c r="J19" s="88">
        <f t="shared" si="12"/>
        <v>0</v>
      </c>
      <c r="K19" s="36"/>
      <c r="L19" s="36"/>
      <c r="M19" s="36"/>
      <c r="N19" s="36"/>
      <c r="O19" s="88">
        <f t="shared" si="0"/>
        <v>0</v>
      </c>
      <c r="P19" s="88">
        <f t="shared" si="1"/>
        <v>0</v>
      </c>
      <c r="Q19" s="88">
        <f t="shared" si="2"/>
        <v>0</v>
      </c>
      <c r="R19" s="89">
        <f t="shared" si="3"/>
        <v>0</v>
      </c>
      <c r="S19" s="88">
        <f t="shared" si="4"/>
        <v>0</v>
      </c>
      <c r="T19" s="88">
        <f t="shared" si="5"/>
        <v>0</v>
      </c>
      <c r="U19" s="88">
        <f t="shared" si="6"/>
        <v>0</v>
      </c>
      <c r="V19" s="88" t="str">
        <f t="shared" si="9"/>
        <v>NÃO</v>
      </c>
      <c r="Y19" s="106">
        <f t="shared" si="10"/>
        <v>0</v>
      </c>
      <c r="Z19" s="62" t="s">
        <v>29</v>
      </c>
      <c r="AA19" s="62" t="s">
        <v>520</v>
      </c>
      <c r="AB19" s="62">
        <v>1200435</v>
      </c>
      <c r="AC19" s="107"/>
      <c r="AD19" s="47" t="s">
        <v>71</v>
      </c>
      <c r="AF19" s="36" t="str">
        <f t="shared" si="7"/>
        <v>RS</v>
      </c>
      <c r="AH19" s="45" t="str">
        <f t="shared" si="11"/>
        <v>ACSanta Rosa do Purus</v>
      </c>
      <c r="AI19" s="62">
        <v>1200435</v>
      </c>
    </row>
    <row r="20" spans="1:35" s="45" customFormat="1" ht="19.5" customHeight="1" x14ac:dyDescent="0.25">
      <c r="A20" s="81" t="str">
        <f>Controles!$B$2</f>
        <v>RS</v>
      </c>
      <c r="B20" s="81">
        <f>Controles!$C$2</f>
        <v>10</v>
      </c>
      <c r="C20" s="88" t="s">
        <v>1</v>
      </c>
      <c r="D20" s="36"/>
      <c r="E20" s="88" t="e">
        <f t="shared" si="8"/>
        <v>#N/A</v>
      </c>
      <c r="F20" s="36"/>
      <c r="G20" s="37"/>
      <c r="H20" s="36"/>
      <c r="I20" s="36"/>
      <c r="J20" s="88">
        <f t="shared" si="12"/>
        <v>0</v>
      </c>
      <c r="K20" s="36"/>
      <c r="L20" s="36"/>
      <c r="M20" s="36"/>
      <c r="N20" s="36"/>
      <c r="O20" s="88">
        <f t="shared" si="0"/>
        <v>0</v>
      </c>
      <c r="P20" s="88">
        <f t="shared" si="1"/>
        <v>0</v>
      </c>
      <c r="Q20" s="88">
        <f t="shared" si="2"/>
        <v>0</v>
      </c>
      <c r="R20" s="89">
        <f t="shared" si="3"/>
        <v>0</v>
      </c>
      <c r="S20" s="88">
        <f t="shared" si="4"/>
        <v>0</v>
      </c>
      <c r="T20" s="88">
        <f t="shared" si="5"/>
        <v>0</v>
      </c>
      <c r="U20" s="88">
        <f t="shared" si="6"/>
        <v>0</v>
      </c>
      <c r="V20" s="88" t="str">
        <f t="shared" si="9"/>
        <v>NÃO</v>
      </c>
      <c r="Y20" s="106">
        <f t="shared" si="10"/>
        <v>0</v>
      </c>
      <c r="Z20" s="62" t="s">
        <v>29</v>
      </c>
      <c r="AA20" s="62" t="s">
        <v>543</v>
      </c>
      <c r="AB20" s="62">
        <v>1200500</v>
      </c>
      <c r="AC20" s="107"/>
      <c r="AD20" s="47" t="s">
        <v>74</v>
      </c>
      <c r="AF20" s="36" t="str">
        <f t="shared" si="7"/>
        <v>RS</v>
      </c>
      <c r="AH20" s="45" t="str">
        <f t="shared" si="11"/>
        <v>ACSena Madureira</v>
      </c>
      <c r="AI20" s="62">
        <v>1200500</v>
      </c>
    </row>
    <row r="21" spans="1:35" s="45" customFormat="1" ht="19.5" customHeight="1" x14ac:dyDescent="0.25">
      <c r="A21" s="81" t="str">
        <f>Controles!$B$2</f>
        <v>RS</v>
      </c>
      <c r="B21" s="81">
        <f>Controles!$C$2</f>
        <v>10</v>
      </c>
      <c r="C21" s="88" t="s">
        <v>1</v>
      </c>
      <c r="D21" s="36"/>
      <c r="E21" s="88" t="e">
        <f t="shared" si="8"/>
        <v>#N/A</v>
      </c>
      <c r="F21" s="36"/>
      <c r="G21" s="37"/>
      <c r="H21" s="36"/>
      <c r="I21" s="36"/>
      <c r="J21" s="88">
        <f t="shared" si="12"/>
        <v>0</v>
      </c>
      <c r="K21" s="36"/>
      <c r="L21" s="36"/>
      <c r="M21" s="36"/>
      <c r="N21" s="36"/>
      <c r="O21" s="88">
        <f t="shared" si="0"/>
        <v>0</v>
      </c>
      <c r="P21" s="88">
        <f t="shared" si="1"/>
        <v>0</v>
      </c>
      <c r="Q21" s="88">
        <f t="shared" si="2"/>
        <v>0</v>
      </c>
      <c r="R21" s="89">
        <f t="shared" si="3"/>
        <v>0</v>
      </c>
      <c r="S21" s="88">
        <f t="shared" si="4"/>
        <v>0</v>
      </c>
      <c r="T21" s="88">
        <f t="shared" si="5"/>
        <v>0</v>
      </c>
      <c r="U21" s="88">
        <f t="shared" si="6"/>
        <v>0</v>
      </c>
      <c r="V21" s="88" t="str">
        <f t="shared" si="9"/>
        <v>NÃO</v>
      </c>
      <c r="Y21" s="106">
        <f t="shared" si="10"/>
        <v>0</v>
      </c>
      <c r="Z21" s="62" t="s">
        <v>29</v>
      </c>
      <c r="AA21" s="62" t="s">
        <v>566</v>
      </c>
      <c r="AB21" s="62">
        <v>1200450</v>
      </c>
      <c r="AC21" s="107"/>
      <c r="AD21" s="47" t="s">
        <v>75</v>
      </c>
      <c r="AF21" s="36" t="str">
        <f t="shared" si="7"/>
        <v>RS</v>
      </c>
      <c r="AH21" s="45" t="str">
        <f t="shared" si="11"/>
        <v>ACSenador Guiomard</v>
      </c>
      <c r="AI21" s="62">
        <v>1200450</v>
      </c>
    </row>
    <row r="22" spans="1:35" s="45" customFormat="1" ht="19.5" customHeight="1" x14ac:dyDescent="0.25">
      <c r="A22" s="81" t="str">
        <f>Controles!$B$2</f>
        <v>RS</v>
      </c>
      <c r="B22" s="81">
        <f>Controles!$C$2</f>
        <v>10</v>
      </c>
      <c r="C22" s="88" t="s">
        <v>1</v>
      </c>
      <c r="D22" s="36"/>
      <c r="E22" s="88" t="e">
        <f t="shared" si="8"/>
        <v>#N/A</v>
      </c>
      <c r="F22" s="36"/>
      <c r="G22" s="37"/>
      <c r="H22" s="36"/>
      <c r="I22" s="36"/>
      <c r="J22" s="88">
        <f t="shared" si="12"/>
        <v>0</v>
      </c>
      <c r="K22" s="36"/>
      <c r="L22" s="36"/>
      <c r="M22" s="36"/>
      <c r="N22" s="36"/>
      <c r="O22" s="88">
        <f t="shared" si="0"/>
        <v>0</v>
      </c>
      <c r="P22" s="88">
        <f t="shared" si="1"/>
        <v>0</v>
      </c>
      <c r="Q22" s="88">
        <f t="shared" si="2"/>
        <v>0</v>
      </c>
      <c r="R22" s="89">
        <f t="shared" si="3"/>
        <v>0</v>
      </c>
      <c r="S22" s="88">
        <f t="shared" si="4"/>
        <v>0</v>
      </c>
      <c r="T22" s="88">
        <f t="shared" si="5"/>
        <v>0</v>
      </c>
      <c r="U22" s="88">
        <f t="shared" si="6"/>
        <v>0</v>
      </c>
      <c r="V22" s="88" t="str">
        <f t="shared" si="9"/>
        <v>NÃO</v>
      </c>
      <c r="Y22" s="106">
        <f t="shared" si="10"/>
        <v>0</v>
      </c>
      <c r="Z22" s="62" t="s">
        <v>29</v>
      </c>
      <c r="AA22" s="62" t="s">
        <v>589</v>
      </c>
      <c r="AB22" s="62">
        <v>1200609</v>
      </c>
      <c r="AC22" s="107"/>
      <c r="AD22" s="47" t="s">
        <v>79</v>
      </c>
      <c r="AF22" s="36" t="str">
        <f t="shared" si="7"/>
        <v>RS</v>
      </c>
      <c r="AH22" s="45" t="str">
        <f t="shared" si="11"/>
        <v>ACTarauacá</v>
      </c>
      <c r="AI22" s="62">
        <v>1200609</v>
      </c>
    </row>
    <row r="23" spans="1:35" s="45" customFormat="1" ht="19.5" customHeight="1" x14ac:dyDescent="0.25">
      <c r="A23" s="81" t="str">
        <f>Controles!$B$2</f>
        <v>RS</v>
      </c>
      <c r="B23" s="81">
        <f>Controles!$C$2</f>
        <v>10</v>
      </c>
      <c r="C23" s="88" t="s">
        <v>1</v>
      </c>
      <c r="D23" s="36"/>
      <c r="E23" s="88" t="e">
        <f t="shared" si="8"/>
        <v>#N/A</v>
      </c>
      <c r="F23" s="36"/>
      <c r="G23" s="37"/>
      <c r="H23" s="36"/>
      <c r="I23" s="36"/>
      <c r="J23" s="88">
        <f t="shared" si="12"/>
        <v>0</v>
      </c>
      <c r="K23" s="36"/>
      <c r="L23" s="36"/>
      <c r="M23" s="36"/>
      <c r="N23" s="36"/>
      <c r="O23" s="88">
        <f t="shared" si="0"/>
        <v>0</v>
      </c>
      <c r="P23" s="88">
        <f t="shared" si="1"/>
        <v>0</v>
      </c>
      <c r="Q23" s="88">
        <f t="shared" si="2"/>
        <v>0</v>
      </c>
      <c r="R23" s="89">
        <f t="shared" si="3"/>
        <v>0</v>
      </c>
      <c r="S23" s="88">
        <f t="shared" si="4"/>
        <v>0</v>
      </c>
      <c r="T23" s="88">
        <f t="shared" si="5"/>
        <v>0</v>
      </c>
      <c r="U23" s="88">
        <f t="shared" si="6"/>
        <v>0</v>
      </c>
      <c r="V23" s="88" t="str">
        <f t="shared" si="9"/>
        <v>NÃO</v>
      </c>
      <c r="Y23" s="106">
        <f t="shared" si="10"/>
        <v>0</v>
      </c>
      <c r="Z23" s="62" t="s">
        <v>29</v>
      </c>
      <c r="AA23" s="62" t="s">
        <v>612</v>
      </c>
      <c r="AB23" s="62">
        <v>1200708</v>
      </c>
      <c r="AC23" s="107"/>
      <c r="AD23" s="47" t="s">
        <v>76</v>
      </c>
      <c r="AF23" s="36" t="str">
        <f t="shared" si="7"/>
        <v>RS</v>
      </c>
      <c r="AH23" s="45" t="str">
        <f t="shared" si="11"/>
        <v>ACXapuri</v>
      </c>
      <c r="AI23" s="62">
        <v>1200708</v>
      </c>
    </row>
    <row r="24" spans="1:35" s="45" customFormat="1" ht="19.5" customHeight="1" x14ac:dyDescent="0.25">
      <c r="A24" s="81" t="str">
        <f>Controles!$B$2</f>
        <v>RS</v>
      </c>
      <c r="B24" s="81">
        <f>Controles!$C$2</f>
        <v>10</v>
      </c>
      <c r="C24" s="88" t="s">
        <v>1</v>
      </c>
      <c r="D24" s="36"/>
      <c r="E24" s="88" t="e">
        <f t="shared" si="8"/>
        <v>#N/A</v>
      </c>
      <c r="F24" s="36"/>
      <c r="G24" s="37"/>
      <c r="H24" s="36"/>
      <c r="I24" s="36"/>
      <c r="J24" s="88">
        <f t="shared" si="12"/>
        <v>0</v>
      </c>
      <c r="K24" s="36"/>
      <c r="L24" s="36"/>
      <c r="M24" s="36"/>
      <c r="N24" s="36"/>
      <c r="O24" s="88">
        <f t="shared" si="0"/>
        <v>0</v>
      </c>
      <c r="P24" s="88">
        <f t="shared" si="1"/>
        <v>0</v>
      </c>
      <c r="Q24" s="88">
        <f t="shared" si="2"/>
        <v>0</v>
      </c>
      <c r="R24" s="89">
        <f t="shared" si="3"/>
        <v>0</v>
      </c>
      <c r="S24" s="88">
        <f t="shared" si="4"/>
        <v>0</v>
      </c>
      <c r="T24" s="88">
        <f t="shared" si="5"/>
        <v>0</v>
      </c>
      <c r="U24" s="88">
        <f t="shared" si="6"/>
        <v>0</v>
      </c>
      <c r="V24" s="88" t="str">
        <f t="shared" si="9"/>
        <v>NÃO</v>
      </c>
      <c r="Y24" s="106">
        <f t="shared" si="10"/>
        <v>0</v>
      </c>
      <c r="Z24" s="62" t="s">
        <v>33</v>
      </c>
      <c r="AA24" s="62" t="s">
        <v>92</v>
      </c>
      <c r="AB24" s="62">
        <v>2700102</v>
      </c>
      <c r="AC24" s="107"/>
      <c r="AD24" s="47" t="s">
        <v>77</v>
      </c>
      <c r="AF24" s="36" t="str">
        <f t="shared" si="7"/>
        <v>RS</v>
      </c>
      <c r="AH24" s="45" t="str">
        <f t="shared" si="11"/>
        <v>ALÁgua Branca</v>
      </c>
      <c r="AI24" s="62">
        <v>2700102</v>
      </c>
    </row>
    <row r="25" spans="1:35" s="45" customFormat="1" ht="19.5" customHeight="1" x14ac:dyDescent="0.25">
      <c r="A25" s="81" t="str">
        <f>Controles!$B$2</f>
        <v>RS</v>
      </c>
      <c r="B25" s="81">
        <f>Controles!$C$2</f>
        <v>10</v>
      </c>
      <c r="C25" s="88" t="s">
        <v>1</v>
      </c>
      <c r="D25" s="36"/>
      <c r="E25" s="88" t="e">
        <f t="shared" si="8"/>
        <v>#N/A</v>
      </c>
      <c r="F25" s="36"/>
      <c r="G25" s="37"/>
      <c r="H25" s="36"/>
      <c r="I25" s="36"/>
      <c r="J25" s="88">
        <f t="shared" si="12"/>
        <v>0</v>
      </c>
      <c r="K25" s="36"/>
      <c r="L25" s="36"/>
      <c r="M25" s="36"/>
      <c r="N25" s="36"/>
      <c r="O25" s="88">
        <f t="shared" si="0"/>
        <v>0</v>
      </c>
      <c r="P25" s="88">
        <f t="shared" si="1"/>
        <v>0</v>
      </c>
      <c r="Q25" s="88">
        <f t="shared" si="2"/>
        <v>0</v>
      </c>
      <c r="R25" s="89">
        <f t="shared" si="3"/>
        <v>0</v>
      </c>
      <c r="S25" s="88">
        <f t="shared" si="4"/>
        <v>0</v>
      </c>
      <c r="T25" s="88">
        <f t="shared" si="5"/>
        <v>0</v>
      </c>
      <c r="U25" s="88">
        <f t="shared" si="6"/>
        <v>0</v>
      </c>
      <c r="V25" s="88" t="str">
        <f t="shared" si="9"/>
        <v>NÃO</v>
      </c>
      <c r="Y25" s="106">
        <f t="shared" si="10"/>
        <v>0</v>
      </c>
      <c r="Z25" s="62" t="s">
        <v>33</v>
      </c>
      <c r="AA25" s="62" t="s">
        <v>118</v>
      </c>
      <c r="AB25" s="62">
        <v>2700201</v>
      </c>
      <c r="AC25" s="107"/>
      <c r="AD25" s="47" t="s">
        <v>81</v>
      </c>
      <c r="AF25" s="36" t="str">
        <f t="shared" si="7"/>
        <v>RS</v>
      </c>
      <c r="AH25" s="45" t="str">
        <f t="shared" si="11"/>
        <v>ALAnadia</v>
      </c>
      <c r="AI25" s="62">
        <v>2700201</v>
      </c>
    </row>
    <row r="26" spans="1:35" s="45" customFormat="1" ht="19.5" customHeight="1" x14ac:dyDescent="0.25">
      <c r="A26" s="81" t="str">
        <f>Controles!$B$2</f>
        <v>RS</v>
      </c>
      <c r="B26" s="81">
        <f>Controles!$C$2</f>
        <v>10</v>
      </c>
      <c r="C26" s="88" t="s">
        <v>1</v>
      </c>
      <c r="D26" s="36"/>
      <c r="E26" s="88" t="e">
        <f t="shared" si="8"/>
        <v>#N/A</v>
      </c>
      <c r="F26" s="36"/>
      <c r="G26" s="37"/>
      <c r="H26" s="36"/>
      <c r="I26" s="36"/>
      <c r="J26" s="88">
        <f t="shared" si="12"/>
        <v>0</v>
      </c>
      <c r="K26" s="36"/>
      <c r="L26" s="36"/>
      <c r="M26" s="36"/>
      <c r="N26" s="36"/>
      <c r="O26" s="88">
        <f t="shared" si="0"/>
        <v>0</v>
      </c>
      <c r="P26" s="88">
        <f t="shared" si="1"/>
        <v>0</v>
      </c>
      <c r="Q26" s="88">
        <f t="shared" si="2"/>
        <v>0</v>
      </c>
      <c r="R26" s="89">
        <f t="shared" si="3"/>
        <v>0</v>
      </c>
      <c r="S26" s="88">
        <f t="shared" si="4"/>
        <v>0</v>
      </c>
      <c r="T26" s="88">
        <f t="shared" si="5"/>
        <v>0</v>
      </c>
      <c r="U26" s="88">
        <f t="shared" si="6"/>
        <v>0</v>
      </c>
      <c r="V26" s="88" t="str">
        <f t="shared" si="9"/>
        <v>NÃO</v>
      </c>
      <c r="Y26" s="106">
        <f t="shared" si="10"/>
        <v>0</v>
      </c>
      <c r="Z26" s="62" t="s">
        <v>33</v>
      </c>
      <c r="AA26" s="62" t="s">
        <v>144</v>
      </c>
      <c r="AB26" s="62">
        <v>2700300</v>
      </c>
      <c r="AC26" s="107"/>
      <c r="AD26" s="47" t="s">
        <v>85</v>
      </c>
      <c r="AF26" s="36" t="str">
        <f t="shared" si="7"/>
        <v>RS</v>
      </c>
      <c r="AH26" s="45" t="str">
        <f t="shared" si="11"/>
        <v>ALArapiraca</v>
      </c>
      <c r="AI26" s="62">
        <v>2700300</v>
      </c>
    </row>
    <row r="27" spans="1:35" s="45" customFormat="1" ht="19.5" customHeight="1" x14ac:dyDescent="0.25">
      <c r="A27" s="81" t="str">
        <f>Controles!$B$2</f>
        <v>RS</v>
      </c>
      <c r="B27" s="81">
        <f>Controles!$C$2</f>
        <v>10</v>
      </c>
      <c r="C27" s="88" t="s">
        <v>1</v>
      </c>
      <c r="D27" s="36"/>
      <c r="E27" s="88" t="e">
        <f t="shared" si="8"/>
        <v>#N/A</v>
      </c>
      <c r="F27" s="36"/>
      <c r="G27" s="37"/>
      <c r="H27" s="36"/>
      <c r="I27" s="36"/>
      <c r="J27" s="88">
        <f t="shared" si="12"/>
        <v>0</v>
      </c>
      <c r="K27" s="36"/>
      <c r="L27" s="36"/>
      <c r="M27" s="36"/>
      <c r="N27" s="36"/>
      <c r="O27" s="88">
        <f t="shared" si="0"/>
        <v>0</v>
      </c>
      <c r="P27" s="88">
        <f t="shared" si="1"/>
        <v>0</v>
      </c>
      <c r="Q27" s="88">
        <f t="shared" si="2"/>
        <v>0</v>
      </c>
      <c r="R27" s="89">
        <f t="shared" si="3"/>
        <v>0</v>
      </c>
      <c r="S27" s="88">
        <f t="shared" si="4"/>
        <v>0</v>
      </c>
      <c r="T27" s="88">
        <f t="shared" si="5"/>
        <v>0</v>
      </c>
      <c r="U27" s="88">
        <f t="shared" si="6"/>
        <v>0</v>
      </c>
      <c r="V27" s="88" t="str">
        <f t="shared" si="9"/>
        <v>NÃO</v>
      </c>
      <c r="Y27" s="106">
        <f t="shared" si="10"/>
        <v>0</v>
      </c>
      <c r="Z27" s="62" t="s">
        <v>33</v>
      </c>
      <c r="AA27" s="62" t="s">
        <v>169</v>
      </c>
      <c r="AB27" s="62">
        <v>2700409</v>
      </c>
      <c r="AC27" s="107"/>
      <c r="AD27" s="47" t="s">
        <v>83</v>
      </c>
      <c r="AF27" s="36" t="str">
        <f t="shared" si="7"/>
        <v>RS</v>
      </c>
      <c r="AH27" s="45" t="str">
        <f t="shared" si="11"/>
        <v>ALAtalaia</v>
      </c>
      <c r="AI27" s="62">
        <v>2700409</v>
      </c>
    </row>
    <row r="28" spans="1:35" s="45" customFormat="1" ht="19.5" customHeight="1" x14ac:dyDescent="0.25">
      <c r="A28" s="81" t="str">
        <f>Controles!$B$2</f>
        <v>RS</v>
      </c>
      <c r="B28" s="81">
        <f>Controles!$C$2</f>
        <v>10</v>
      </c>
      <c r="C28" s="88" t="s">
        <v>1</v>
      </c>
      <c r="D28" s="36"/>
      <c r="E28" s="88" t="e">
        <f t="shared" si="8"/>
        <v>#N/A</v>
      </c>
      <c r="F28" s="36"/>
      <c r="G28" s="37"/>
      <c r="H28" s="36"/>
      <c r="I28" s="36"/>
      <c r="J28" s="88">
        <f t="shared" si="12"/>
        <v>0</v>
      </c>
      <c r="K28" s="36"/>
      <c r="L28" s="36"/>
      <c r="M28" s="36"/>
      <c r="N28" s="36"/>
      <c r="O28" s="88">
        <f t="shared" si="0"/>
        <v>0</v>
      </c>
      <c r="P28" s="88">
        <f t="shared" si="1"/>
        <v>0</v>
      </c>
      <c r="Q28" s="88">
        <f t="shared" si="2"/>
        <v>0</v>
      </c>
      <c r="R28" s="89">
        <f t="shared" si="3"/>
        <v>0</v>
      </c>
      <c r="S28" s="88">
        <f t="shared" si="4"/>
        <v>0</v>
      </c>
      <c r="T28" s="88">
        <f t="shared" si="5"/>
        <v>0</v>
      </c>
      <c r="U28" s="88">
        <f t="shared" si="6"/>
        <v>0</v>
      </c>
      <c r="V28" s="88" t="str">
        <f t="shared" si="9"/>
        <v>NÃO</v>
      </c>
      <c r="Y28" s="106">
        <f t="shared" si="10"/>
        <v>0</v>
      </c>
      <c r="Z28" s="62" t="s">
        <v>33</v>
      </c>
      <c r="AA28" s="62" t="s">
        <v>195</v>
      </c>
      <c r="AB28" s="62">
        <v>2700508</v>
      </c>
      <c r="AC28" s="107"/>
      <c r="AD28" s="47" t="s">
        <v>87</v>
      </c>
      <c r="AF28" s="36" t="str">
        <f t="shared" si="7"/>
        <v>RS</v>
      </c>
      <c r="AH28" s="45" t="str">
        <f t="shared" si="11"/>
        <v>ALBarra de Santo Antônio</v>
      </c>
      <c r="AI28" s="62">
        <v>2700508</v>
      </c>
    </row>
    <row r="29" spans="1:35" s="45" customFormat="1" ht="19.5" customHeight="1" x14ac:dyDescent="0.25">
      <c r="A29" s="81" t="str">
        <f>Controles!$B$2</f>
        <v>RS</v>
      </c>
      <c r="B29" s="81">
        <f>Controles!$C$2</f>
        <v>10</v>
      </c>
      <c r="C29" s="88" t="s">
        <v>1</v>
      </c>
      <c r="D29" s="36"/>
      <c r="E29" s="88" t="e">
        <f t="shared" si="8"/>
        <v>#N/A</v>
      </c>
      <c r="F29" s="36"/>
      <c r="G29" s="37"/>
      <c r="H29" s="36"/>
      <c r="I29" s="36"/>
      <c r="J29" s="88">
        <f t="shared" si="12"/>
        <v>0</v>
      </c>
      <c r="K29" s="36"/>
      <c r="L29" s="36"/>
      <c r="M29" s="36"/>
      <c r="N29" s="36"/>
      <c r="O29" s="88">
        <f t="shared" si="0"/>
        <v>0</v>
      </c>
      <c r="P29" s="88">
        <f t="shared" si="1"/>
        <v>0</v>
      </c>
      <c r="Q29" s="88">
        <f t="shared" si="2"/>
        <v>0</v>
      </c>
      <c r="R29" s="89">
        <f t="shared" si="3"/>
        <v>0</v>
      </c>
      <c r="S29" s="88">
        <f t="shared" si="4"/>
        <v>0</v>
      </c>
      <c r="T29" s="88">
        <f t="shared" si="5"/>
        <v>0</v>
      </c>
      <c r="U29" s="88">
        <f t="shared" si="6"/>
        <v>0</v>
      </c>
      <c r="V29" s="88" t="str">
        <f t="shared" si="9"/>
        <v>NÃO</v>
      </c>
      <c r="Y29" s="106">
        <f t="shared" si="10"/>
        <v>0</v>
      </c>
      <c r="Z29" s="62" t="s">
        <v>33</v>
      </c>
      <c r="AA29" s="62" t="s">
        <v>221</v>
      </c>
      <c r="AB29" s="62">
        <v>2700607</v>
      </c>
      <c r="AC29" s="107"/>
      <c r="AD29" s="107"/>
      <c r="AF29" s="36" t="str">
        <f t="shared" si="7"/>
        <v>RS</v>
      </c>
      <c r="AH29" s="45" t="str">
        <f t="shared" si="11"/>
        <v>ALBarra de São Miguel</v>
      </c>
      <c r="AI29" s="62">
        <v>2700607</v>
      </c>
    </row>
    <row r="30" spans="1:35" s="45" customFormat="1" ht="19.5" customHeight="1" x14ac:dyDescent="0.25">
      <c r="A30" s="81" t="str">
        <f>Controles!$B$2</f>
        <v>RS</v>
      </c>
      <c r="B30" s="81">
        <f>Controles!$C$2</f>
        <v>10</v>
      </c>
      <c r="C30" s="88" t="s">
        <v>1</v>
      </c>
      <c r="D30" s="36"/>
      <c r="E30" s="88" t="e">
        <f t="shared" si="8"/>
        <v>#N/A</v>
      </c>
      <c r="F30" s="36"/>
      <c r="G30" s="37"/>
      <c r="H30" s="36"/>
      <c r="I30" s="36"/>
      <c r="J30" s="88">
        <f t="shared" si="12"/>
        <v>0</v>
      </c>
      <c r="K30" s="36"/>
      <c r="L30" s="36"/>
      <c r="M30" s="36"/>
      <c r="N30" s="36"/>
      <c r="O30" s="88">
        <f t="shared" si="0"/>
        <v>0</v>
      </c>
      <c r="P30" s="88">
        <f t="shared" si="1"/>
        <v>0</v>
      </c>
      <c r="Q30" s="88">
        <f t="shared" si="2"/>
        <v>0</v>
      </c>
      <c r="R30" s="89">
        <f t="shared" si="3"/>
        <v>0</v>
      </c>
      <c r="S30" s="88">
        <f t="shared" si="4"/>
        <v>0</v>
      </c>
      <c r="T30" s="88">
        <f t="shared" si="5"/>
        <v>0</v>
      </c>
      <c r="U30" s="88">
        <f t="shared" si="6"/>
        <v>0</v>
      </c>
      <c r="V30" s="88" t="str">
        <f t="shared" si="9"/>
        <v>NÃO</v>
      </c>
      <c r="Y30" s="106">
        <f t="shared" si="10"/>
        <v>0</v>
      </c>
      <c r="Z30" s="62" t="s">
        <v>33</v>
      </c>
      <c r="AA30" s="62" t="s">
        <v>245</v>
      </c>
      <c r="AB30" s="62">
        <v>2700706</v>
      </c>
      <c r="AC30" s="107"/>
      <c r="AD30" s="107"/>
      <c r="AF30" s="36" t="str">
        <f t="shared" si="7"/>
        <v>RS</v>
      </c>
      <c r="AH30" s="45" t="str">
        <f t="shared" si="11"/>
        <v>ALBatalha</v>
      </c>
      <c r="AI30" s="62">
        <v>2700706</v>
      </c>
    </row>
    <row r="31" spans="1:35" s="45" customFormat="1" ht="19.5" customHeight="1" x14ac:dyDescent="0.25">
      <c r="A31" s="81" t="str">
        <f>Controles!$B$2</f>
        <v>RS</v>
      </c>
      <c r="B31" s="81">
        <f>Controles!$C$2</f>
        <v>10</v>
      </c>
      <c r="C31" s="88" t="s">
        <v>1</v>
      </c>
      <c r="D31" s="36"/>
      <c r="E31" s="88" t="e">
        <f t="shared" si="8"/>
        <v>#N/A</v>
      </c>
      <c r="F31" s="36"/>
      <c r="G31" s="37"/>
      <c r="H31" s="36"/>
      <c r="I31" s="36"/>
      <c r="J31" s="88">
        <f t="shared" si="12"/>
        <v>0</v>
      </c>
      <c r="K31" s="36"/>
      <c r="L31" s="36"/>
      <c r="M31" s="36"/>
      <c r="N31" s="36"/>
      <c r="O31" s="88">
        <f t="shared" si="0"/>
        <v>0</v>
      </c>
      <c r="P31" s="88">
        <f t="shared" si="1"/>
        <v>0</v>
      </c>
      <c r="Q31" s="88">
        <f t="shared" si="2"/>
        <v>0</v>
      </c>
      <c r="R31" s="89">
        <f t="shared" si="3"/>
        <v>0</v>
      </c>
      <c r="S31" s="88">
        <f t="shared" si="4"/>
        <v>0</v>
      </c>
      <c r="T31" s="88">
        <f t="shared" si="5"/>
        <v>0</v>
      </c>
      <c r="U31" s="88">
        <f t="shared" si="6"/>
        <v>0</v>
      </c>
      <c r="V31" s="88" t="str">
        <f t="shared" si="9"/>
        <v>NÃO</v>
      </c>
      <c r="Y31" s="106">
        <f t="shared" si="10"/>
        <v>0</v>
      </c>
      <c r="Z31" s="62" t="s">
        <v>33</v>
      </c>
      <c r="AA31" s="62" t="s">
        <v>270</v>
      </c>
      <c r="AB31" s="62">
        <v>2700805</v>
      </c>
      <c r="AC31" s="107"/>
      <c r="AD31" s="107"/>
      <c r="AF31" s="36" t="str">
        <f t="shared" si="7"/>
        <v>RS</v>
      </c>
      <c r="AH31" s="45" t="str">
        <f t="shared" si="11"/>
        <v>ALBelém</v>
      </c>
      <c r="AI31" s="62">
        <v>2700805</v>
      </c>
    </row>
    <row r="32" spans="1:35" s="45" customFormat="1" ht="19.5" customHeight="1" x14ac:dyDescent="0.25">
      <c r="A32" s="81" t="str">
        <f>Controles!$B$2</f>
        <v>RS</v>
      </c>
      <c r="B32" s="81">
        <f>Controles!$C$2</f>
        <v>10</v>
      </c>
      <c r="C32" s="88" t="s">
        <v>1</v>
      </c>
      <c r="D32" s="36"/>
      <c r="E32" s="88" t="e">
        <f t="shared" si="8"/>
        <v>#N/A</v>
      </c>
      <c r="F32" s="36"/>
      <c r="G32" s="37"/>
      <c r="H32" s="36"/>
      <c r="I32" s="36"/>
      <c r="J32" s="88">
        <f t="shared" si="12"/>
        <v>0</v>
      </c>
      <c r="K32" s="36"/>
      <c r="L32" s="36"/>
      <c r="M32" s="36"/>
      <c r="N32" s="36"/>
      <c r="O32" s="88">
        <f t="shared" si="0"/>
        <v>0</v>
      </c>
      <c r="P32" s="88">
        <f t="shared" si="1"/>
        <v>0</v>
      </c>
      <c r="Q32" s="88">
        <f t="shared" si="2"/>
        <v>0</v>
      </c>
      <c r="R32" s="89">
        <f t="shared" si="3"/>
        <v>0</v>
      </c>
      <c r="S32" s="88">
        <f t="shared" si="4"/>
        <v>0</v>
      </c>
      <c r="T32" s="88">
        <f t="shared" si="5"/>
        <v>0</v>
      </c>
      <c r="U32" s="88">
        <f t="shared" si="6"/>
        <v>0</v>
      </c>
      <c r="V32" s="88" t="str">
        <f t="shared" si="9"/>
        <v>NÃO</v>
      </c>
      <c r="Y32" s="106">
        <f t="shared" si="10"/>
        <v>0</v>
      </c>
      <c r="Z32" s="62" t="s">
        <v>33</v>
      </c>
      <c r="AA32" s="62" t="s">
        <v>296</v>
      </c>
      <c r="AB32" s="62">
        <v>2700904</v>
      </c>
      <c r="AC32" s="107"/>
      <c r="AD32" s="107"/>
      <c r="AF32" s="36" t="str">
        <f t="shared" si="7"/>
        <v>RS</v>
      </c>
      <c r="AH32" s="45" t="str">
        <f t="shared" si="11"/>
        <v>ALBelo Monte</v>
      </c>
      <c r="AI32" s="62">
        <v>2700904</v>
      </c>
    </row>
    <row r="33" spans="1:35" s="45" customFormat="1" ht="19.5" customHeight="1" x14ac:dyDescent="0.25">
      <c r="A33" s="81" t="str">
        <f>Controles!$B$2</f>
        <v>RS</v>
      </c>
      <c r="B33" s="81">
        <f>Controles!$C$2</f>
        <v>10</v>
      </c>
      <c r="C33" s="88" t="s">
        <v>1</v>
      </c>
      <c r="D33" s="36"/>
      <c r="E33" s="88" t="e">
        <f t="shared" si="8"/>
        <v>#N/A</v>
      </c>
      <c r="F33" s="36"/>
      <c r="G33" s="37"/>
      <c r="H33" s="36"/>
      <c r="I33" s="36"/>
      <c r="J33" s="88">
        <f t="shared" si="12"/>
        <v>0</v>
      </c>
      <c r="K33" s="36"/>
      <c r="L33" s="36"/>
      <c r="M33" s="36"/>
      <c r="N33" s="36"/>
      <c r="O33" s="88">
        <f t="shared" si="0"/>
        <v>0</v>
      </c>
      <c r="P33" s="88">
        <f t="shared" si="1"/>
        <v>0</v>
      </c>
      <c r="Q33" s="88">
        <f t="shared" si="2"/>
        <v>0</v>
      </c>
      <c r="R33" s="89">
        <f t="shared" si="3"/>
        <v>0</v>
      </c>
      <c r="S33" s="88">
        <f t="shared" si="4"/>
        <v>0</v>
      </c>
      <c r="T33" s="88">
        <f t="shared" si="5"/>
        <v>0</v>
      </c>
      <c r="U33" s="88">
        <f t="shared" si="6"/>
        <v>0</v>
      </c>
      <c r="V33" s="88" t="str">
        <f t="shared" si="9"/>
        <v>NÃO</v>
      </c>
      <c r="Y33" s="106">
        <f t="shared" si="10"/>
        <v>0</v>
      </c>
      <c r="Z33" s="62" t="s">
        <v>33</v>
      </c>
      <c r="AA33" s="62" t="s">
        <v>322</v>
      </c>
      <c r="AB33" s="62">
        <v>2701001</v>
      </c>
      <c r="AC33" s="107"/>
      <c r="AD33" s="107"/>
      <c r="AF33" s="36" t="str">
        <f t="shared" si="7"/>
        <v>RS</v>
      </c>
      <c r="AH33" s="45" t="str">
        <f t="shared" si="11"/>
        <v>ALBoca da Mata</v>
      </c>
      <c r="AI33" s="62">
        <v>2701001</v>
      </c>
    </row>
    <row r="34" spans="1:35" s="45" customFormat="1" ht="19.5" customHeight="1" x14ac:dyDescent="0.25">
      <c r="A34" s="81" t="str">
        <f>Controles!$B$2</f>
        <v>RS</v>
      </c>
      <c r="B34" s="81">
        <f>Controles!$C$2</f>
        <v>10</v>
      </c>
      <c r="C34" s="88" t="s">
        <v>1</v>
      </c>
      <c r="D34" s="36"/>
      <c r="E34" s="88" t="e">
        <f t="shared" si="8"/>
        <v>#N/A</v>
      </c>
      <c r="F34" s="36"/>
      <c r="G34" s="37"/>
      <c r="H34" s="36"/>
      <c r="I34" s="36"/>
      <c r="J34" s="88">
        <f t="shared" si="12"/>
        <v>0</v>
      </c>
      <c r="K34" s="36"/>
      <c r="L34" s="36"/>
      <c r="M34" s="36"/>
      <c r="N34" s="36"/>
      <c r="O34" s="88">
        <f t="shared" ref="O34:O65" si="13">IF((H34&gt;L34),"ERRO",0)</f>
        <v>0</v>
      </c>
      <c r="P34" s="88">
        <f t="shared" ref="P34:P65" si="14">IF(AND(L34&gt;0,H34+I34=0),"ERRO",0)</f>
        <v>0</v>
      </c>
      <c r="Q34" s="88">
        <f t="shared" ref="Q34:Q65" si="15">IF(AND(I34=0,L34&gt;K34),"ERRO",0)</f>
        <v>0</v>
      </c>
      <c r="R34" s="89">
        <f t="shared" ref="R34:R65" si="16">IF(AND(I34=0,M34&gt;L34),"ERRO",0)</f>
        <v>0</v>
      </c>
      <c r="S34" s="88">
        <f t="shared" ref="S34:S65" si="17">IF(M34&gt;0, IF(H34= 0, IF(I34=0, "ERRO",0),0),0)</f>
        <v>0</v>
      </c>
      <c r="T34" s="88">
        <f t="shared" ref="T34:T65" si="18">IF(N34&gt;0, IF(H34= 0, IF(I34=0, "ERRO",0),0),0)</f>
        <v>0</v>
      </c>
      <c r="U34" s="88">
        <f t="shared" ref="U34:U65" si="19">IF(M34+N34&gt;K34,"VERIFICAR",0)</f>
        <v>0</v>
      </c>
      <c r="V34" s="88" t="str">
        <f t="shared" si="9"/>
        <v>NÃO</v>
      </c>
      <c r="Y34" s="106">
        <f t="shared" si="10"/>
        <v>0</v>
      </c>
      <c r="Z34" s="62" t="s">
        <v>33</v>
      </c>
      <c r="AA34" s="62" t="s">
        <v>347</v>
      </c>
      <c r="AB34" s="62">
        <v>2701100</v>
      </c>
      <c r="AC34" s="107"/>
      <c r="AD34" s="107"/>
      <c r="AF34" s="36" t="str">
        <f t="shared" si="7"/>
        <v>RS</v>
      </c>
      <c r="AH34" s="45" t="str">
        <f t="shared" si="11"/>
        <v>ALBranquinha</v>
      </c>
      <c r="AI34" s="62">
        <v>2701100</v>
      </c>
    </row>
    <row r="35" spans="1:35" s="45" customFormat="1" ht="19.5" customHeight="1" x14ac:dyDescent="0.25">
      <c r="A35" s="81" t="str">
        <f>Controles!$B$2</f>
        <v>RS</v>
      </c>
      <c r="B35" s="81">
        <f>Controles!$C$2</f>
        <v>10</v>
      </c>
      <c r="C35" s="88" t="s">
        <v>1</v>
      </c>
      <c r="D35" s="36"/>
      <c r="E35" s="88" t="e">
        <f t="shared" si="8"/>
        <v>#N/A</v>
      </c>
      <c r="F35" s="36"/>
      <c r="G35" s="37"/>
      <c r="H35" s="36"/>
      <c r="I35" s="36"/>
      <c r="J35" s="88">
        <f t="shared" si="12"/>
        <v>0</v>
      </c>
      <c r="K35" s="36"/>
      <c r="L35" s="36"/>
      <c r="M35" s="36"/>
      <c r="N35" s="36"/>
      <c r="O35" s="88">
        <f t="shared" si="13"/>
        <v>0</v>
      </c>
      <c r="P35" s="88">
        <f t="shared" si="14"/>
        <v>0</v>
      </c>
      <c r="Q35" s="88">
        <f t="shared" si="15"/>
        <v>0</v>
      </c>
      <c r="R35" s="89">
        <f t="shared" si="16"/>
        <v>0</v>
      </c>
      <c r="S35" s="88">
        <f t="shared" si="17"/>
        <v>0</v>
      </c>
      <c r="T35" s="88">
        <f t="shared" si="18"/>
        <v>0</v>
      </c>
      <c r="U35" s="88">
        <f t="shared" si="19"/>
        <v>0</v>
      </c>
      <c r="V35" s="88" t="str">
        <f t="shared" si="9"/>
        <v>NÃO</v>
      </c>
      <c r="Y35" s="106">
        <f t="shared" si="10"/>
        <v>0</v>
      </c>
      <c r="Z35" s="62" t="s">
        <v>33</v>
      </c>
      <c r="AA35" s="62" t="s">
        <v>371</v>
      </c>
      <c r="AB35" s="62">
        <v>2701209</v>
      </c>
      <c r="AC35" s="107"/>
      <c r="AD35" s="107"/>
      <c r="AF35" s="36" t="str">
        <f t="shared" si="7"/>
        <v>RS</v>
      </c>
      <c r="AH35" s="45" t="str">
        <f t="shared" si="11"/>
        <v>ALCacimbinhas</v>
      </c>
      <c r="AI35" s="62">
        <v>2701209</v>
      </c>
    </row>
    <row r="36" spans="1:35" s="45" customFormat="1" ht="19.5" customHeight="1" x14ac:dyDescent="0.25">
      <c r="A36" s="81" t="str">
        <f>Controles!$B$2</f>
        <v>RS</v>
      </c>
      <c r="B36" s="81">
        <f>Controles!$C$2</f>
        <v>10</v>
      </c>
      <c r="C36" s="88" t="s">
        <v>1</v>
      </c>
      <c r="D36" s="36"/>
      <c r="E36" s="88" t="e">
        <f t="shared" si="8"/>
        <v>#N/A</v>
      </c>
      <c r="F36" s="36"/>
      <c r="G36" s="37"/>
      <c r="H36" s="36"/>
      <c r="I36" s="36"/>
      <c r="J36" s="88">
        <f t="shared" si="12"/>
        <v>0</v>
      </c>
      <c r="K36" s="36"/>
      <c r="L36" s="36"/>
      <c r="M36" s="36"/>
      <c r="N36" s="36"/>
      <c r="O36" s="88">
        <f t="shared" si="13"/>
        <v>0</v>
      </c>
      <c r="P36" s="88">
        <f t="shared" si="14"/>
        <v>0</v>
      </c>
      <c r="Q36" s="88">
        <f t="shared" si="15"/>
        <v>0</v>
      </c>
      <c r="R36" s="89">
        <f t="shared" si="16"/>
        <v>0</v>
      </c>
      <c r="S36" s="88">
        <f t="shared" si="17"/>
        <v>0</v>
      </c>
      <c r="T36" s="88">
        <f t="shared" si="18"/>
        <v>0</v>
      </c>
      <c r="U36" s="88">
        <f t="shared" si="19"/>
        <v>0</v>
      </c>
      <c r="V36" s="88" t="str">
        <f t="shared" si="9"/>
        <v>NÃO</v>
      </c>
      <c r="Y36" s="106">
        <f t="shared" si="10"/>
        <v>0</v>
      </c>
      <c r="Z36" s="62" t="s">
        <v>33</v>
      </c>
      <c r="AA36" s="62" t="s">
        <v>396</v>
      </c>
      <c r="AB36" s="62">
        <v>2701308</v>
      </c>
      <c r="AC36" s="107"/>
      <c r="AD36" s="107"/>
      <c r="AF36" s="36" t="str">
        <f t="shared" si="7"/>
        <v>RS</v>
      </c>
      <c r="AH36" s="45" t="str">
        <f t="shared" si="11"/>
        <v>ALCajueiro</v>
      </c>
      <c r="AI36" s="62">
        <v>2701308</v>
      </c>
    </row>
    <row r="37" spans="1:35" s="45" customFormat="1" ht="19.5" customHeight="1" x14ac:dyDescent="0.25">
      <c r="A37" s="81" t="str">
        <f>Controles!$B$2</f>
        <v>RS</v>
      </c>
      <c r="B37" s="81">
        <f>Controles!$C$2</f>
        <v>10</v>
      </c>
      <c r="C37" s="88" t="s">
        <v>1</v>
      </c>
      <c r="D37" s="36"/>
      <c r="E37" s="88" t="e">
        <f t="shared" si="8"/>
        <v>#N/A</v>
      </c>
      <c r="F37" s="36"/>
      <c r="G37" s="37"/>
      <c r="H37" s="36"/>
      <c r="I37" s="36"/>
      <c r="J37" s="88">
        <f t="shared" si="12"/>
        <v>0</v>
      </c>
      <c r="K37" s="36"/>
      <c r="L37" s="36"/>
      <c r="M37" s="36"/>
      <c r="N37" s="36"/>
      <c r="O37" s="88">
        <f t="shared" si="13"/>
        <v>0</v>
      </c>
      <c r="P37" s="88">
        <f t="shared" si="14"/>
        <v>0</v>
      </c>
      <c r="Q37" s="88">
        <f t="shared" si="15"/>
        <v>0</v>
      </c>
      <c r="R37" s="89">
        <f t="shared" si="16"/>
        <v>0</v>
      </c>
      <c r="S37" s="88">
        <f t="shared" si="17"/>
        <v>0</v>
      </c>
      <c r="T37" s="88">
        <f t="shared" si="18"/>
        <v>0</v>
      </c>
      <c r="U37" s="88">
        <f t="shared" si="19"/>
        <v>0</v>
      </c>
      <c r="V37" s="88" t="str">
        <f t="shared" si="9"/>
        <v>NÃO</v>
      </c>
      <c r="Y37" s="106">
        <f t="shared" si="10"/>
        <v>0</v>
      </c>
      <c r="Z37" s="62" t="s">
        <v>33</v>
      </c>
      <c r="AA37" s="62" t="s">
        <v>421</v>
      </c>
      <c r="AB37" s="62">
        <v>2701357</v>
      </c>
      <c r="AC37" s="107"/>
      <c r="AD37" s="107"/>
      <c r="AF37" s="36" t="str">
        <f t="shared" si="7"/>
        <v>RS</v>
      </c>
      <c r="AH37" s="45" t="str">
        <f t="shared" si="11"/>
        <v>ALCampestre</v>
      </c>
      <c r="AI37" s="62">
        <v>2701357</v>
      </c>
    </row>
    <row r="38" spans="1:35" s="45" customFormat="1" ht="19.5" customHeight="1" x14ac:dyDescent="0.25">
      <c r="A38" s="81" t="str">
        <f>Controles!$B$2</f>
        <v>RS</v>
      </c>
      <c r="B38" s="81">
        <f>Controles!$C$2</f>
        <v>10</v>
      </c>
      <c r="C38" s="88" t="s">
        <v>1</v>
      </c>
      <c r="D38" s="36"/>
      <c r="E38" s="88" t="e">
        <f t="shared" si="8"/>
        <v>#N/A</v>
      </c>
      <c r="F38" s="36"/>
      <c r="G38" s="37"/>
      <c r="H38" s="36"/>
      <c r="I38" s="36"/>
      <c r="J38" s="88">
        <f t="shared" si="12"/>
        <v>0</v>
      </c>
      <c r="K38" s="36"/>
      <c r="L38" s="36"/>
      <c r="M38" s="36"/>
      <c r="N38" s="36"/>
      <c r="O38" s="88">
        <f t="shared" si="13"/>
        <v>0</v>
      </c>
      <c r="P38" s="88">
        <f t="shared" si="14"/>
        <v>0</v>
      </c>
      <c r="Q38" s="88">
        <f t="shared" si="15"/>
        <v>0</v>
      </c>
      <c r="R38" s="89">
        <f t="shared" si="16"/>
        <v>0</v>
      </c>
      <c r="S38" s="88">
        <f t="shared" si="17"/>
        <v>0</v>
      </c>
      <c r="T38" s="88">
        <f t="shared" si="18"/>
        <v>0</v>
      </c>
      <c r="U38" s="88">
        <f t="shared" si="19"/>
        <v>0</v>
      </c>
      <c r="V38" s="88" t="str">
        <f t="shared" si="9"/>
        <v>NÃO</v>
      </c>
      <c r="Y38" s="106">
        <f t="shared" si="10"/>
        <v>0</v>
      </c>
      <c r="Z38" s="62" t="s">
        <v>33</v>
      </c>
      <c r="AA38" s="62" t="s">
        <v>447</v>
      </c>
      <c r="AB38" s="62">
        <v>2701407</v>
      </c>
      <c r="AC38" s="107"/>
      <c r="AD38" s="107"/>
      <c r="AF38" s="36" t="str">
        <f t="shared" si="7"/>
        <v>RS</v>
      </c>
      <c r="AH38" s="45" t="str">
        <f t="shared" si="11"/>
        <v>ALCampo Alegre</v>
      </c>
      <c r="AI38" s="62">
        <v>2701407</v>
      </c>
    </row>
    <row r="39" spans="1:35" s="45" customFormat="1" ht="19.5" customHeight="1" x14ac:dyDescent="0.25">
      <c r="A39" s="81" t="str">
        <f>Controles!$B$2</f>
        <v>RS</v>
      </c>
      <c r="B39" s="81">
        <f>Controles!$C$2</f>
        <v>10</v>
      </c>
      <c r="C39" s="88" t="s">
        <v>1</v>
      </c>
      <c r="D39" s="36"/>
      <c r="E39" s="88" t="e">
        <f t="shared" si="8"/>
        <v>#N/A</v>
      </c>
      <c r="F39" s="36"/>
      <c r="G39" s="37"/>
      <c r="H39" s="36"/>
      <c r="I39" s="36"/>
      <c r="J39" s="88">
        <f t="shared" si="12"/>
        <v>0</v>
      </c>
      <c r="K39" s="36"/>
      <c r="L39" s="36"/>
      <c r="M39" s="36"/>
      <c r="N39" s="36"/>
      <c r="O39" s="88">
        <f t="shared" si="13"/>
        <v>0</v>
      </c>
      <c r="P39" s="88">
        <f t="shared" si="14"/>
        <v>0</v>
      </c>
      <c r="Q39" s="88">
        <f t="shared" si="15"/>
        <v>0</v>
      </c>
      <c r="R39" s="89">
        <f t="shared" si="16"/>
        <v>0</v>
      </c>
      <c r="S39" s="88">
        <f t="shared" si="17"/>
        <v>0</v>
      </c>
      <c r="T39" s="88">
        <f t="shared" si="18"/>
        <v>0</v>
      </c>
      <c r="U39" s="88">
        <f t="shared" si="19"/>
        <v>0</v>
      </c>
      <c r="V39" s="88" t="str">
        <f t="shared" si="9"/>
        <v>NÃO</v>
      </c>
      <c r="Y39" s="106">
        <f t="shared" si="10"/>
        <v>0</v>
      </c>
      <c r="Z39" s="62" t="s">
        <v>33</v>
      </c>
      <c r="AA39" s="62" t="s">
        <v>472</v>
      </c>
      <c r="AB39" s="62">
        <v>2701506</v>
      </c>
      <c r="AC39" s="107"/>
      <c r="AD39" s="107"/>
      <c r="AF39" s="36" t="str">
        <f t="shared" si="7"/>
        <v>RS</v>
      </c>
      <c r="AH39" s="45" t="str">
        <f t="shared" si="11"/>
        <v>ALCampo Grande</v>
      </c>
      <c r="AI39" s="62">
        <v>2701506</v>
      </c>
    </row>
    <row r="40" spans="1:35" s="45" customFormat="1" ht="19.5" customHeight="1" x14ac:dyDescent="0.25">
      <c r="A40" s="81" t="str">
        <f>Controles!$B$2</f>
        <v>RS</v>
      </c>
      <c r="B40" s="81">
        <f>Controles!$C$2</f>
        <v>10</v>
      </c>
      <c r="C40" s="88" t="s">
        <v>1</v>
      </c>
      <c r="D40" s="36"/>
      <c r="E40" s="88" t="e">
        <f t="shared" si="8"/>
        <v>#N/A</v>
      </c>
      <c r="F40" s="36"/>
      <c r="G40" s="37"/>
      <c r="H40" s="36"/>
      <c r="I40" s="36"/>
      <c r="J40" s="88">
        <f t="shared" si="12"/>
        <v>0</v>
      </c>
      <c r="K40" s="36"/>
      <c r="L40" s="36"/>
      <c r="M40" s="36"/>
      <c r="N40" s="36"/>
      <c r="O40" s="88">
        <f t="shared" si="13"/>
        <v>0</v>
      </c>
      <c r="P40" s="88">
        <f t="shared" si="14"/>
        <v>0</v>
      </c>
      <c r="Q40" s="88">
        <f t="shared" si="15"/>
        <v>0</v>
      </c>
      <c r="R40" s="89">
        <f t="shared" si="16"/>
        <v>0</v>
      </c>
      <c r="S40" s="88">
        <f t="shared" si="17"/>
        <v>0</v>
      </c>
      <c r="T40" s="88">
        <f t="shared" si="18"/>
        <v>0</v>
      </c>
      <c r="U40" s="88">
        <f t="shared" si="19"/>
        <v>0</v>
      </c>
      <c r="V40" s="88" t="str">
        <f t="shared" si="9"/>
        <v>NÃO</v>
      </c>
      <c r="Y40" s="106">
        <f t="shared" si="10"/>
        <v>0</v>
      </c>
      <c r="Z40" s="62" t="s">
        <v>33</v>
      </c>
      <c r="AA40" s="62" t="s">
        <v>497</v>
      </c>
      <c r="AB40" s="62">
        <v>2701605</v>
      </c>
      <c r="AC40" s="107"/>
      <c r="AD40" s="107"/>
      <c r="AF40" s="36" t="str">
        <f t="shared" si="7"/>
        <v>RS</v>
      </c>
      <c r="AH40" s="45" t="str">
        <f t="shared" si="11"/>
        <v>ALCanapi</v>
      </c>
      <c r="AI40" s="62">
        <v>2701605</v>
      </c>
    </row>
    <row r="41" spans="1:35" s="45" customFormat="1" ht="19.5" customHeight="1" x14ac:dyDescent="0.25">
      <c r="A41" s="81" t="str">
        <f>Controles!$B$2</f>
        <v>RS</v>
      </c>
      <c r="B41" s="81">
        <f>Controles!$C$2</f>
        <v>10</v>
      </c>
      <c r="C41" s="88" t="s">
        <v>1</v>
      </c>
      <c r="D41" s="36"/>
      <c r="E41" s="88" t="e">
        <f t="shared" si="8"/>
        <v>#N/A</v>
      </c>
      <c r="F41" s="36"/>
      <c r="G41" s="37"/>
      <c r="H41" s="36"/>
      <c r="I41" s="36"/>
      <c r="J41" s="88">
        <f t="shared" si="12"/>
        <v>0</v>
      </c>
      <c r="K41" s="36"/>
      <c r="L41" s="36"/>
      <c r="M41" s="36"/>
      <c r="N41" s="36"/>
      <c r="O41" s="88">
        <f t="shared" si="13"/>
        <v>0</v>
      </c>
      <c r="P41" s="88">
        <f t="shared" si="14"/>
        <v>0</v>
      </c>
      <c r="Q41" s="88">
        <f t="shared" si="15"/>
        <v>0</v>
      </c>
      <c r="R41" s="89">
        <f t="shared" si="16"/>
        <v>0</v>
      </c>
      <c r="S41" s="88">
        <f t="shared" si="17"/>
        <v>0</v>
      </c>
      <c r="T41" s="88">
        <f t="shared" si="18"/>
        <v>0</v>
      </c>
      <c r="U41" s="88">
        <f t="shared" si="19"/>
        <v>0</v>
      </c>
      <c r="V41" s="88" t="str">
        <f t="shared" si="9"/>
        <v>NÃO</v>
      </c>
      <c r="Y41" s="106">
        <f t="shared" si="10"/>
        <v>0</v>
      </c>
      <c r="Z41" s="62" t="s">
        <v>33</v>
      </c>
      <c r="AA41" s="62" t="s">
        <v>393</v>
      </c>
      <c r="AB41" s="62">
        <v>2701704</v>
      </c>
      <c r="AC41" s="107"/>
      <c r="AD41" s="107"/>
      <c r="AF41" s="36" t="str">
        <f t="shared" si="7"/>
        <v>RS</v>
      </c>
      <c r="AH41" s="45" t="str">
        <f t="shared" si="11"/>
        <v>ALCapela</v>
      </c>
      <c r="AI41" s="62">
        <v>2701704</v>
      </c>
    </row>
    <row r="42" spans="1:35" s="45" customFormat="1" ht="19.5" customHeight="1" x14ac:dyDescent="0.25">
      <c r="A42" s="81" t="str">
        <f>Controles!$B$2</f>
        <v>RS</v>
      </c>
      <c r="B42" s="81">
        <f>Controles!$C$2</f>
        <v>10</v>
      </c>
      <c r="C42" s="88" t="s">
        <v>1</v>
      </c>
      <c r="D42" s="36"/>
      <c r="E42" s="88" t="e">
        <f t="shared" si="8"/>
        <v>#N/A</v>
      </c>
      <c r="F42" s="36"/>
      <c r="G42" s="37"/>
      <c r="H42" s="36"/>
      <c r="I42" s="36"/>
      <c r="J42" s="88">
        <f t="shared" si="12"/>
        <v>0</v>
      </c>
      <c r="K42" s="36"/>
      <c r="L42" s="36"/>
      <c r="M42" s="36"/>
      <c r="N42" s="36"/>
      <c r="O42" s="88">
        <f t="shared" si="13"/>
        <v>0</v>
      </c>
      <c r="P42" s="88">
        <f t="shared" si="14"/>
        <v>0</v>
      </c>
      <c r="Q42" s="88">
        <f t="shared" si="15"/>
        <v>0</v>
      </c>
      <c r="R42" s="89">
        <f t="shared" si="16"/>
        <v>0</v>
      </c>
      <c r="S42" s="88">
        <f t="shared" si="17"/>
        <v>0</v>
      </c>
      <c r="T42" s="88">
        <f t="shared" si="18"/>
        <v>0</v>
      </c>
      <c r="U42" s="88">
        <f t="shared" si="19"/>
        <v>0</v>
      </c>
      <c r="V42" s="88" t="str">
        <f t="shared" si="9"/>
        <v>NÃO</v>
      </c>
      <c r="Y42" s="106">
        <f t="shared" si="10"/>
        <v>0</v>
      </c>
      <c r="Z42" s="62" t="s">
        <v>33</v>
      </c>
      <c r="AA42" s="62" t="s">
        <v>544</v>
      </c>
      <c r="AB42" s="62">
        <v>2701803</v>
      </c>
      <c r="AC42" s="107"/>
      <c r="AD42" s="107"/>
      <c r="AF42" s="36" t="str">
        <f t="shared" si="7"/>
        <v>RS</v>
      </c>
      <c r="AH42" s="45" t="str">
        <f t="shared" si="11"/>
        <v>ALCarneiros</v>
      </c>
      <c r="AI42" s="62">
        <v>2701803</v>
      </c>
    </row>
    <row r="43" spans="1:35" s="45" customFormat="1" ht="19.5" customHeight="1" x14ac:dyDescent="0.25">
      <c r="A43" s="81" t="str">
        <f>Controles!$B$2</f>
        <v>RS</v>
      </c>
      <c r="B43" s="81">
        <f>Controles!$C$2</f>
        <v>10</v>
      </c>
      <c r="C43" s="88" t="s">
        <v>1</v>
      </c>
      <c r="D43" s="36"/>
      <c r="E43" s="88" t="e">
        <f t="shared" si="8"/>
        <v>#N/A</v>
      </c>
      <c r="F43" s="36"/>
      <c r="G43" s="37"/>
      <c r="H43" s="36"/>
      <c r="I43" s="36"/>
      <c r="J43" s="88">
        <f t="shared" si="12"/>
        <v>0</v>
      </c>
      <c r="K43" s="36"/>
      <c r="L43" s="36"/>
      <c r="M43" s="36"/>
      <c r="N43" s="36"/>
      <c r="O43" s="88">
        <f t="shared" si="13"/>
        <v>0</v>
      </c>
      <c r="P43" s="88">
        <f t="shared" si="14"/>
        <v>0</v>
      </c>
      <c r="Q43" s="88">
        <f t="shared" si="15"/>
        <v>0</v>
      </c>
      <c r="R43" s="89">
        <f t="shared" si="16"/>
        <v>0</v>
      </c>
      <c r="S43" s="88">
        <f t="shared" si="17"/>
        <v>0</v>
      </c>
      <c r="T43" s="88">
        <f t="shared" si="18"/>
        <v>0</v>
      </c>
      <c r="U43" s="88">
        <f t="shared" si="19"/>
        <v>0</v>
      </c>
      <c r="V43" s="88" t="str">
        <f t="shared" si="9"/>
        <v>NÃO</v>
      </c>
      <c r="Y43" s="106">
        <f t="shared" si="10"/>
        <v>0</v>
      </c>
      <c r="Z43" s="62" t="s">
        <v>33</v>
      </c>
      <c r="AA43" s="62" t="s">
        <v>567</v>
      </c>
      <c r="AB43" s="62">
        <v>2701902</v>
      </c>
      <c r="AC43" s="107"/>
      <c r="AD43" s="107"/>
      <c r="AF43" s="36" t="str">
        <f t="shared" si="7"/>
        <v>RS</v>
      </c>
      <c r="AH43" s="45" t="str">
        <f t="shared" si="11"/>
        <v>ALChã Preta</v>
      </c>
      <c r="AI43" s="62">
        <v>2701902</v>
      </c>
    </row>
    <row r="44" spans="1:35" s="45" customFormat="1" ht="19.5" customHeight="1" x14ac:dyDescent="0.25">
      <c r="A44" s="81" t="str">
        <f>Controles!$B$2</f>
        <v>RS</v>
      </c>
      <c r="B44" s="81">
        <f>Controles!$C$2</f>
        <v>10</v>
      </c>
      <c r="C44" s="88" t="s">
        <v>1</v>
      </c>
      <c r="D44" s="36"/>
      <c r="E44" s="88" t="e">
        <f t="shared" si="8"/>
        <v>#N/A</v>
      </c>
      <c r="F44" s="36"/>
      <c r="G44" s="37"/>
      <c r="H44" s="36"/>
      <c r="I44" s="36"/>
      <c r="J44" s="88">
        <f t="shared" si="12"/>
        <v>0</v>
      </c>
      <c r="K44" s="36"/>
      <c r="L44" s="36"/>
      <c r="M44" s="36"/>
      <c r="N44" s="36"/>
      <c r="O44" s="88">
        <f t="shared" si="13"/>
        <v>0</v>
      </c>
      <c r="P44" s="88">
        <f t="shared" si="14"/>
        <v>0</v>
      </c>
      <c r="Q44" s="88">
        <f t="shared" si="15"/>
        <v>0</v>
      </c>
      <c r="R44" s="89">
        <f t="shared" si="16"/>
        <v>0</v>
      </c>
      <c r="S44" s="88">
        <f t="shared" si="17"/>
        <v>0</v>
      </c>
      <c r="T44" s="88">
        <f t="shared" si="18"/>
        <v>0</v>
      </c>
      <c r="U44" s="88">
        <f t="shared" si="19"/>
        <v>0</v>
      </c>
      <c r="V44" s="88" t="str">
        <f t="shared" si="9"/>
        <v>NÃO</v>
      </c>
      <c r="Y44" s="106">
        <f t="shared" si="10"/>
        <v>0</v>
      </c>
      <c r="Z44" s="62" t="s">
        <v>33</v>
      </c>
      <c r="AA44" s="62" t="s">
        <v>590</v>
      </c>
      <c r="AB44" s="62">
        <v>2702009</v>
      </c>
      <c r="AC44" s="107"/>
      <c r="AD44" s="107"/>
      <c r="AF44" s="36" t="str">
        <f t="shared" si="7"/>
        <v>RS</v>
      </c>
      <c r="AH44" s="45" t="str">
        <f t="shared" si="11"/>
        <v>ALCoité do Nóia</v>
      </c>
      <c r="AI44" s="62">
        <v>2702009</v>
      </c>
    </row>
    <row r="45" spans="1:35" s="45" customFormat="1" ht="19.5" customHeight="1" x14ac:dyDescent="0.25">
      <c r="A45" s="81" t="str">
        <f>Controles!$B$2</f>
        <v>RS</v>
      </c>
      <c r="B45" s="81">
        <f>Controles!$C$2</f>
        <v>10</v>
      </c>
      <c r="C45" s="88" t="s">
        <v>1</v>
      </c>
      <c r="D45" s="36"/>
      <c r="E45" s="88" t="e">
        <f t="shared" si="8"/>
        <v>#N/A</v>
      </c>
      <c r="F45" s="36"/>
      <c r="G45" s="37"/>
      <c r="H45" s="36"/>
      <c r="I45" s="36"/>
      <c r="J45" s="88">
        <f t="shared" si="12"/>
        <v>0</v>
      </c>
      <c r="K45" s="36"/>
      <c r="L45" s="36"/>
      <c r="M45" s="36"/>
      <c r="N45" s="36"/>
      <c r="O45" s="88">
        <f t="shared" si="13"/>
        <v>0</v>
      </c>
      <c r="P45" s="88">
        <f t="shared" si="14"/>
        <v>0</v>
      </c>
      <c r="Q45" s="88">
        <f t="shared" si="15"/>
        <v>0</v>
      </c>
      <c r="R45" s="89">
        <f t="shared" si="16"/>
        <v>0</v>
      </c>
      <c r="S45" s="88">
        <f t="shared" si="17"/>
        <v>0</v>
      </c>
      <c r="T45" s="88">
        <f t="shared" si="18"/>
        <v>0</v>
      </c>
      <c r="U45" s="88">
        <f t="shared" si="19"/>
        <v>0</v>
      </c>
      <c r="V45" s="88" t="str">
        <f t="shared" si="9"/>
        <v>NÃO</v>
      </c>
      <c r="Y45" s="106">
        <f t="shared" si="10"/>
        <v>0</v>
      </c>
      <c r="Z45" s="62" t="s">
        <v>33</v>
      </c>
      <c r="AA45" s="62" t="s">
        <v>613</v>
      </c>
      <c r="AB45" s="62">
        <v>2702108</v>
      </c>
      <c r="AC45" s="107"/>
      <c r="AD45" s="107"/>
      <c r="AF45" s="36" t="str">
        <f t="shared" si="7"/>
        <v>RS</v>
      </c>
      <c r="AH45" s="45" t="str">
        <f t="shared" si="11"/>
        <v>ALColônia Leopoldina</v>
      </c>
      <c r="AI45" s="62">
        <v>2702108</v>
      </c>
    </row>
    <row r="46" spans="1:35" s="45" customFormat="1" ht="19.5" customHeight="1" x14ac:dyDescent="0.25">
      <c r="A46" s="81" t="str">
        <f>Controles!$B$2</f>
        <v>RS</v>
      </c>
      <c r="B46" s="81">
        <f>Controles!$C$2</f>
        <v>10</v>
      </c>
      <c r="C46" s="88" t="s">
        <v>1</v>
      </c>
      <c r="D46" s="36"/>
      <c r="E46" s="88" t="e">
        <f t="shared" si="8"/>
        <v>#N/A</v>
      </c>
      <c r="F46" s="36"/>
      <c r="G46" s="37"/>
      <c r="H46" s="36"/>
      <c r="I46" s="36"/>
      <c r="J46" s="88">
        <f t="shared" si="12"/>
        <v>0</v>
      </c>
      <c r="K46" s="36"/>
      <c r="L46" s="36"/>
      <c r="M46" s="36"/>
      <c r="N46" s="36"/>
      <c r="O46" s="88">
        <f t="shared" si="13"/>
        <v>0</v>
      </c>
      <c r="P46" s="88">
        <f t="shared" si="14"/>
        <v>0</v>
      </c>
      <c r="Q46" s="88">
        <f t="shared" si="15"/>
        <v>0</v>
      </c>
      <c r="R46" s="89">
        <f t="shared" si="16"/>
        <v>0</v>
      </c>
      <c r="S46" s="88">
        <f t="shared" si="17"/>
        <v>0</v>
      </c>
      <c r="T46" s="88">
        <f t="shared" si="18"/>
        <v>0</v>
      </c>
      <c r="U46" s="88">
        <f t="shared" si="19"/>
        <v>0</v>
      </c>
      <c r="V46" s="88" t="str">
        <f t="shared" si="9"/>
        <v>NÃO</v>
      </c>
      <c r="Y46" s="106">
        <f t="shared" si="10"/>
        <v>0</v>
      </c>
      <c r="Z46" s="62" t="s">
        <v>33</v>
      </c>
      <c r="AA46" s="62" t="s">
        <v>634</v>
      </c>
      <c r="AB46" s="62">
        <v>2702207</v>
      </c>
      <c r="AC46" s="107"/>
      <c r="AD46" s="107"/>
      <c r="AF46" s="36" t="str">
        <f t="shared" si="7"/>
        <v>RS</v>
      </c>
      <c r="AH46" s="45" t="str">
        <f t="shared" si="11"/>
        <v>ALCoqueiro Seco</v>
      </c>
      <c r="AI46" s="62">
        <v>2702207</v>
      </c>
    </row>
    <row r="47" spans="1:35" s="45" customFormat="1" ht="19.5" customHeight="1" x14ac:dyDescent="0.25">
      <c r="A47" s="81" t="str">
        <f>Controles!$B$2</f>
        <v>RS</v>
      </c>
      <c r="B47" s="81">
        <f>Controles!$C$2</f>
        <v>10</v>
      </c>
      <c r="C47" s="88" t="s">
        <v>1</v>
      </c>
      <c r="D47" s="36"/>
      <c r="E47" s="88" t="e">
        <f t="shared" si="8"/>
        <v>#N/A</v>
      </c>
      <c r="F47" s="36"/>
      <c r="G47" s="37"/>
      <c r="H47" s="36"/>
      <c r="I47" s="36"/>
      <c r="J47" s="88">
        <f t="shared" si="12"/>
        <v>0</v>
      </c>
      <c r="K47" s="36"/>
      <c r="L47" s="36"/>
      <c r="M47" s="36"/>
      <c r="N47" s="36"/>
      <c r="O47" s="88">
        <f t="shared" si="13"/>
        <v>0</v>
      </c>
      <c r="P47" s="88">
        <f t="shared" si="14"/>
        <v>0</v>
      </c>
      <c r="Q47" s="88">
        <f t="shared" si="15"/>
        <v>0</v>
      </c>
      <c r="R47" s="89">
        <f t="shared" si="16"/>
        <v>0</v>
      </c>
      <c r="S47" s="88">
        <f t="shared" si="17"/>
        <v>0</v>
      </c>
      <c r="T47" s="88">
        <f t="shared" si="18"/>
        <v>0</v>
      </c>
      <c r="U47" s="88">
        <f t="shared" si="19"/>
        <v>0</v>
      </c>
      <c r="V47" s="88" t="str">
        <f t="shared" si="9"/>
        <v>NÃO</v>
      </c>
      <c r="Y47" s="106">
        <f t="shared" si="10"/>
        <v>0</v>
      </c>
      <c r="Z47" s="62" t="s">
        <v>33</v>
      </c>
      <c r="AA47" s="62" t="s">
        <v>655</v>
      </c>
      <c r="AB47" s="62">
        <v>2702306</v>
      </c>
      <c r="AC47" s="107"/>
      <c r="AD47" s="107"/>
      <c r="AF47" s="36" t="str">
        <f t="shared" si="7"/>
        <v>RS</v>
      </c>
      <c r="AH47" s="45" t="str">
        <f t="shared" si="11"/>
        <v>ALCoruripe</v>
      </c>
      <c r="AI47" s="62">
        <v>2702306</v>
      </c>
    </row>
    <row r="48" spans="1:35" s="45" customFormat="1" ht="19.5" customHeight="1" x14ac:dyDescent="0.25">
      <c r="A48" s="81" t="str">
        <f>Controles!$B$2</f>
        <v>RS</v>
      </c>
      <c r="B48" s="81">
        <f>Controles!$C$2</f>
        <v>10</v>
      </c>
      <c r="C48" s="88" t="s">
        <v>1</v>
      </c>
      <c r="D48" s="36"/>
      <c r="E48" s="88" t="e">
        <f t="shared" si="8"/>
        <v>#N/A</v>
      </c>
      <c r="F48" s="36"/>
      <c r="G48" s="37"/>
      <c r="H48" s="36"/>
      <c r="I48" s="36"/>
      <c r="J48" s="88">
        <f t="shared" si="12"/>
        <v>0</v>
      </c>
      <c r="K48" s="36"/>
      <c r="L48" s="36"/>
      <c r="M48" s="36"/>
      <c r="N48" s="36"/>
      <c r="O48" s="88">
        <f t="shared" si="13"/>
        <v>0</v>
      </c>
      <c r="P48" s="88">
        <f t="shared" si="14"/>
        <v>0</v>
      </c>
      <c r="Q48" s="88">
        <f t="shared" si="15"/>
        <v>0</v>
      </c>
      <c r="R48" s="89">
        <f t="shared" si="16"/>
        <v>0</v>
      </c>
      <c r="S48" s="88">
        <f t="shared" si="17"/>
        <v>0</v>
      </c>
      <c r="T48" s="88">
        <f t="shared" si="18"/>
        <v>0</v>
      </c>
      <c r="U48" s="88">
        <f t="shared" si="19"/>
        <v>0</v>
      </c>
      <c r="V48" s="88" t="str">
        <f t="shared" si="9"/>
        <v>NÃO</v>
      </c>
      <c r="Y48" s="106">
        <f t="shared" si="10"/>
        <v>0</v>
      </c>
      <c r="Z48" s="62" t="s">
        <v>33</v>
      </c>
      <c r="AA48" s="62" t="s">
        <v>676</v>
      </c>
      <c r="AB48" s="62">
        <v>2702355</v>
      </c>
      <c r="AC48" s="107"/>
      <c r="AD48" s="107"/>
      <c r="AF48" s="36" t="str">
        <f t="shared" si="7"/>
        <v>RS</v>
      </c>
      <c r="AH48" s="45" t="str">
        <f t="shared" si="11"/>
        <v>ALCraíbas</v>
      </c>
      <c r="AI48" s="62">
        <v>2702355</v>
      </c>
    </row>
    <row r="49" spans="1:35" s="45" customFormat="1" ht="19.5" customHeight="1" x14ac:dyDescent="0.25">
      <c r="A49" s="81" t="str">
        <f>Controles!$B$2</f>
        <v>RS</v>
      </c>
      <c r="B49" s="81">
        <f>Controles!$C$2</f>
        <v>10</v>
      </c>
      <c r="C49" s="88" t="s">
        <v>1</v>
      </c>
      <c r="D49" s="36"/>
      <c r="E49" s="88" t="e">
        <f t="shared" si="8"/>
        <v>#N/A</v>
      </c>
      <c r="F49" s="36"/>
      <c r="G49" s="37"/>
      <c r="H49" s="36"/>
      <c r="I49" s="36"/>
      <c r="J49" s="88">
        <f t="shared" si="12"/>
        <v>0</v>
      </c>
      <c r="K49" s="36"/>
      <c r="L49" s="36"/>
      <c r="M49" s="36"/>
      <c r="N49" s="36"/>
      <c r="O49" s="88">
        <f t="shared" si="13"/>
        <v>0</v>
      </c>
      <c r="P49" s="88">
        <f t="shared" si="14"/>
        <v>0</v>
      </c>
      <c r="Q49" s="88">
        <f t="shared" si="15"/>
        <v>0</v>
      </c>
      <c r="R49" s="89">
        <f t="shared" si="16"/>
        <v>0</v>
      </c>
      <c r="S49" s="88">
        <f t="shared" si="17"/>
        <v>0</v>
      </c>
      <c r="T49" s="88">
        <f t="shared" si="18"/>
        <v>0</v>
      </c>
      <c r="U49" s="88">
        <f t="shared" si="19"/>
        <v>0</v>
      </c>
      <c r="V49" s="88" t="str">
        <f t="shared" si="9"/>
        <v>NÃO</v>
      </c>
      <c r="Y49" s="106">
        <f t="shared" si="10"/>
        <v>0</v>
      </c>
      <c r="Z49" s="62" t="s">
        <v>33</v>
      </c>
      <c r="AA49" s="62" t="s">
        <v>696</v>
      </c>
      <c r="AB49" s="62">
        <v>2702405</v>
      </c>
      <c r="AC49" s="107"/>
      <c r="AD49" s="107"/>
      <c r="AF49" s="36" t="str">
        <f t="shared" si="7"/>
        <v>RS</v>
      </c>
      <c r="AH49" s="45" t="str">
        <f t="shared" si="11"/>
        <v>ALDelmiro Gouveia</v>
      </c>
      <c r="AI49" s="62">
        <v>2702405</v>
      </c>
    </row>
    <row r="50" spans="1:35" s="45" customFormat="1" ht="19.5" customHeight="1" x14ac:dyDescent="0.25">
      <c r="A50" s="81" t="str">
        <f>Controles!$B$2</f>
        <v>RS</v>
      </c>
      <c r="B50" s="81">
        <f>Controles!$C$2</f>
        <v>10</v>
      </c>
      <c r="C50" s="88" t="s">
        <v>1</v>
      </c>
      <c r="D50" s="36"/>
      <c r="E50" s="88" t="e">
        <f t="shared" si="8"/>
        <v>#N/A</v>
      </c>
      <c r="F50" s="36"/>
      <c r="G50" s="37"/>
      <c r="H50" s="36"/>
      <c r="I50" s="36"/>
      <c r="J50" s="88">
        <f t="shared" si="12"/>
        <v>0</v>
      </c>
      <c r="K50" s="36"/>
      <c r="L50" s="36"/>
      <c r="M50" s="36"/>
      <c r="N50" s="36"/>
      <c r="O50" s="88">
        <f t="shared" si="13"/>
        <v>0</v>
      </c>
      <c r="P50" s="88">
        <f t="shared" si="14"/>
        <v>0</v>
      </c>
      <c r="Q50" s="88">
        <f t="shared" si="15"/>
        <v>0</v>
      </c>
      <c r="R50" s="89">
        <f t="shared" si="16"/>
        <v>0</v>
      </c>
      <c r="S50" s="88">
        <f t="shared" si="17"/>
        <v>0</v>
      </c>
      <c r="T50" s="88">
        <f t="shared" si="18"/>
        <v>0</v>
      </c>
      <c r="U50" s="88">
        <f t="shared" si="19"/>
        <v>0</v>
      </c>
      <c r="V50" s="88" t="str">
        <f t="shared" si="9"/>
        <v>NÃO</v>
      </c>
      <c r="Y50" s="106">
        <f t="shared" si="10"/>
        <v>0</v>
      </c>
      <c r="Z50" s="62" t="s">
        <v>33</v>
      </c>
      <c r="AA50" s="62" t="s">
        <v>718</v>
      </c>
      <c r="AB50" s="62">
        <v>2702504</v>
      </c>
      <c r="AC50" s="107"/>
      <c r="AD50" s="107"/>
      <c r="AF50" s="36" t="str">
        <f t="shared" si="7"/>
        <v>RS</v>
      </c>
      <c r="AH50" s="45" t="str">
        <f t="shared" si="11"/>
        <v>ALDois Riachos</v>
      </c>
      <c r="AI50" s="62">
        <v>2702504</v>
      </c>
    </row>
    <row r="51" spans="1:35" s="45" customFormat="1" ht="19.5" customHeight="1" x14ac:dyDescent="0.25">
      <c r="A51" s="81" t="str">
        <f>Controles!$B$2</f>
        <v>RS</v>
      </c>
      <c r="B51" s="81">
        <f>Controles!$C$2</f>
        <v>10</v>
      </c>
      <c r="C51" s="88" t="s">
        <v>1</v>
      </c>
      <c r="D51" s="36"/>
      <c r="E51" s="88" t="e">
        <f t="shared" si="8"/>
        <v>#N/A</v>
      </c>
      <c r="F51" s="36"/>
      <c r="G51" s="37"/>
      <c r="H51" s="36"/>
      <c r="I51" s="36"/>
      <c r="J51" s="88">
        <f t="shared" si="12"/>
        <v>0</v>
      </c>
      <c r="K51" s="36"/>
      <c r="L51" s="36"/>
      <c r="M51" s="36"/>
      <c r="N51" s="36"/>
      <c r="O51" s="88">
        <f t="shared" si="13"/>
        <v>0</v>
      </c>
      <c r="P51" s="88">
        <f t="shared" si="14"/>
        <v>0</v>
      </c>
      <c r="Q51" s="88">
        <f t="shared" si="15"/>
        <v>0</v>
      </c>
      <c r="R51" s="89">
        <f t="shared" si="16"/>
        <v>0</v>
      </c>
      <c r="S51" s="88">
        <f t="shared" si="17"/>
        <v>0</v>
      </c>
      <c r="T51" s="88">
        <f t="shared" si="18"/>
        <v>0</v>
      </c>
      <c r="U51" s="88">
        <f t="shared" si="19"/>
        <v>0</v>
      </c>
      <c r="V51" s="88" t="str">
        <f t="shared" si="9"/>
        <v>NÃO</v>
      </c>
      <c r="Y51" s="106">
        <f t="shared" si="10"/>
        <v>0</v>
      </c>
      <c r="Z51" s="62" t="s">
        <v>33</v>
      </c>
      <c r="AA51" s="62" t="s">
        <v>740</v>
      </c>
      <c r="AB51" s="62">
        <v>2702553</v>
      </c>
      <c r="AC51" s="107"/>
      <c r="AD51" s="107"/>
      <c r="AF51" s="36" t="str">
        <f t="shared" si="7"/>
        <v>RS</v>
      </c>
      <c r="AH51" s="45" t="str">
        <f t="shared" si="11"/>
        <v>ALEstrela de Alagoas</v>
      </c>
      <c r="AI51" s="62">
        <v>2702553</v>
      </c>
    </row>
    <row r="52" spans="1:35" s="45" customFormat="1" ht="19.5" customHeight="1" x14ac:dyDescent="0.25">
      <c r="A52" s="81" t="str">
        <f>Controles!$B$2</f>
        <v>RS</v>
      </c>
      <c r="B52" s="81">
        <f>Controles!$C$2</f>
        <v>10</v>
      </c>
      <c r="C52" s="88" t="s">
        <v>1</v>
      </c>
      <c r="D52" s="36"/>
      <c r="E52" s="88" t="e">
        <f t="shared" si="8"/>
        <v>#N/A</v>
      </c>
      <c r="F52" s="36"/>
      <c r="G52" s="37"/>
      <c r="H52" s="36"/>
      <c r="I52" s="36"/>
      <c r="J52" s="88">
        <f t="shared" si="12"/>
        <v>0</v>
      </c>
      <c r="K52" s="36"/>
      <c r="L52" s="36"/>
      <c r="M52" s="36"/>
      <c r="N52" s="36"/>
      <c r="O52" s="88">
        <f t="shared" si="13"/>
        <v>0</v>
      </c>
      <c r="P52" s="88">
        <f t="shared" si="14"/>
        <v>0</v>
      </c>
      <c r="Q52" s="88">
        <f t="shared" si="15"/>
        <v>0</v>
      </c>
      <c r="R52" s="89">
        <f t="shared" si="16"/>
        <v>0</v>
      </c>
      <c r="S52" s="88">
        <f t="shared" si="17"/>
        <v>0</v>
      </c>
      <c r="T52" s="88">
        <f t="shared" si="18"/>
        <v>0</v>
      </c>
      <c r="U52" s="88">
        <f t="shared" si="19"/>
        <v>0</v>
      </c>
      <c r="V52" s="88" t="str">
        <f t="shared" si="9"/>
        <v>NÃO</v>
      </c>
      <c r="Y52" s="106">
        <f t="shared" si="10"/>
        <v>0</v>
      </c>
      <c r="Z52" s="62" t="s">
        <v>33</v>
      </c>
      <c r="AA52" s="62" t="s">
        <v>761</v>
      </c>
      <c r="AB52" s="62">
        <v>2702603</v>
      </c>
      <c r="AC52" s="107"/>
      <c r="AD52" s="107"/>
      <c r="AF52" s="36" t="str">
        <f t="shared" si="7"/>
        <v>RS</v>
      </c>
      <c r="AH52" s="45" t="str">
        <f t="shared" si="11"/>
        <v>ALFeira Grande</v>
      </c>
      <c r="AI52" s="62">
        <v>2702603</v>
      </c>
    </row>
    <row r="53" spans="1:35" s="45" customFormat="1" ht="19.5" customHeight="1" x14ac:dyDescent="0.25">
      <c r="A53" s="81" t="str">
        <f>Controles!$B$2</f>
        <v>RS</v>
      </c>
      <c r="B53" s="81">
        <f>Controles!$C$2</f>
        <v>10</v>
      </c>
      <c r="C53" s="88" t="s">
        <v>1</v>
      </c>
      <c r="D53" s="36"/>
      <c r="E53" s="88" t="e">
        <f t="shared" si="8"/>
        <v>#N/A</v>
      </c>
      <c r="F53" s="36"/>
      <c r="G53" s="37"/>
      <c r="H53" s="36"/>
      <c r="I53" s="36"/>
      <c r="J53" s="88">
        <f t="shared" si="12"/>
        <v>0</v>
      </c>
      <c r="K53" s="36"/>
      <c r="L53" s="36"/>
      <c r="M53" s="36"/>
      <c r="N53" s="36"/>
      <c r="O53" s="88">
        <f t="shared" si="13"/>
        <v>0</v>
      </c>
      <c r="P53" s="88">
        <f t="shared" si="14"/>
        <v>0</v>
      </c>
      <c r="Q53" s="88">
        <f t="shared" si="15"/>
        <v>0</v>
      </c>
      <c r="R53" s="89">
        <f t="shared" si="16"/>
        <v>0</v>
      </c>
      <c r="S53" s="88">
        <f t="shared" si="17"/>
        <v>0</v>
      </c>
      <c r="T53" s="88">
        <f t="shared" si="18"/>
        <v>0</v>
      </c>
      <c r="U53" s="88">
        <f t="shared" si="19"/>
        <v>0</v>
      </c>
      <c r="V53" s="88" t="str">
        <f t="shared" si="9"/>
        <v>NÃO</v>
      </c>
      <c r="Y53" s="106">
        <f t="shared" si="10"/>
        <v>0</v>
      </c>
      <c r="Z53" s="62" t="s">
        <v>33</v>
      </c>
      <c r="AA53" s="62" t="s">
        <v>784</v>
      </c>
      <c r="AB53" s="62">
        <v>2702702</v>
      </c>
      <c r="AC53" s="107"/>
      <c r="AD53" s="107"/>
      <c r="AF53" s="36" t="str">
        <f t="shared" si="7"/>
        <v>RS</v>
      </c>
      <c r="AH53" s="45" t="str">
        <f t="shared" si="11"/>
        <v>ALFeliz Deserto</v>
      </c>
      <c r="AI53" s="62">
        <v>2702702</v>
      </c>
    </row>
    <row r="54" spans="1:35" s="45" customFormat="1" ht="19.5" customHeight="1" x14ac:dyDescent="0.25">
      <c r="A54" s="81" t="str">
        <f>Controles!$B$2</f>
        <v>RS</v>
      </c>
      <c r="B54" s="81">
        <f>Controles!$C$2</f>
        <v>10</v>
      </c>
      <c r="C54" s="88" t="s">
        <v>1</v>
      </c>
      <c r="D54" s="36"/>
      <c r="E54" s="88" t="e">
        <f t="shared" si="8"/>
        <v>#N/A</v>
      </c>
      <c r="F54" s="36"/>
      <c r="G54" s="37"/>
      <c r="H54" s="36"/>
      <c r="I54" s="36"/>
      <c r="J54" s="88">
        <f t="shared" si="12"/>
        <v>0</v>
      </c>
      <c r="K54" s="36"/>
      <c r="L54" s="36"/>
      <c r="M54" s="36"/>
      <c r="N54" s="36"/>
      <c r="O54" s="88">
        <f t="shared" si="13"/>
        <v>0</v>
      </c>
      <c r="P54" s="88">
        <f t="shared" si="14"/>
        <v>0</v>
      </c>
      <c r="Q54" s="88">
        <f t="shared" si="15"/>
        <v>0</v>
      </c>
      <c r="R54" s="89">
        <f t="shared" si="16"/>
        <v>0</v>
      </c>
      <c r="S54" s="88">
        <f t="shared" si="17"/>
        <v>0</v>
      </c>
      <c r="T54" s="88">
        <f t="shared" si="18"/>
        <v>0</v>
      </c>
      <c r="U54" s="88">
        <f t="shared" si="19"/>
        <v>0</v>
      </c>
      <c r="V54" s="88" t="str">
        <f t="shared" si="9"/>
        <v>NÃO</v>
      </c>
      <c r="Y54" s="106">
        <f t="shared" si="10"/>
        <v>0</v>
      </c>
      <c r="Z54" s="62" t="s">
        <v>33</v>
      </c>
      <c r="AA54" s="62" t="s">
        <v>805</v>
      </c>
      <c r="AB54" s="62">
        <v>2702801</v>
      </c>
      <c r="AC54" s="107"/>
      <c r="AD54" s="107"/>
      <c r="AF54" s="36" t="str">
        <f t="shared" si="7"/>
        <v>RS</v>
      </c>
      <c r="AH54" s="45" t="str">
        <f t="shared" si="11"/>
        <v>ALFlexeiras</v>
      </c>
      <c r="AI54" s="62">
        <v>2702801</v>
      </c>
    </row>
    <row r="55" spans="1:35" s="45" customFormat="1" ht="19.5" customHeight="1" x14ac:dyDescent="0.25">
      <c r="A55" s="81" t="str">
        <f>Controles!$B$2</f>
        <v>RS</v>
      </c>
      <c r="B55" s="81">
        <f>Controles!$C$2</f>
        <v>10</v>
      </c>
      <c r="C55" s="88" t="s">
        <v>1</v>
      </c>
      <c r="D55" s="36"/>
      <c r="E55" s="88" t="e">
        <f t="shared" si="8"/>
        <v>#N/A</v>
      </c>
      <c r="F55" s="36"/>
      <c r="G55" s="37"/>
      <c r="H55" s="36"/>
      <c r="I55" s="36"/>
      <c r="J55" s="88">
        <f t="shared" si="12"/>
        <v>0</v>
      </c>
      <c r="K55" s="36"/>
      <c r="L55" s="36"/>
      <c r="M55" s="36"/>
      <c r="N55" s="36"/>
      <c r="O55" s="88">
        <f t="shared" si="13"/>
        <v>0</v>
      </c>
      <c r="P55" s="88">
        <f t="shared" si="14"/>
        <v>0</v>
      </c>
      <c r="Q55" s="88">
        <f t="shared" si="15"/>
        <v>0</v>
      </c>
      <c r="R55" s="89">
        <f t="shared" si="16"/>
        <v>0</v>
      </c>
      <c r="S55" s="88">
        <f t="shared" si="17"/>
        <v>0</v>
      </c>
      <c r="T55" s="88">
        <f t="shared" si="18"/>
        <v>0</v>
      </c>
      <c r="U55" s="88">
        <f t="shared" si="19"/>
        <v>0</v>
      </c>
      <c r="V55" s="88" t="str">
        <f t="shared" si="9"/>
        <v>NÃO</v>
      </c>
      <c r="Y55" s="106">
        <f t="shared" si="10"/>
        <v>0</v>
      </c>
      <c r="Z55" s="62" t="s">
        <v>33</v>
      </c>
      <c r="AA55" s="62" t="s">
        <v>826</v>
      </c>
      <c r="AB55" s="62">
        <v>2702900</v>
      </c>
      <c r="AC55" s="107"/>
      <c r="AD55" s="107"/>
      <c r="AF55" s="36" t="str">
        <f t="shared" si="7"/>
        <v>RS</v>
      </c>
      <c r="AH55" s="45" t="str">
        <f t="shared" si="11"/>
        <v>ALGirau do Ponciano</v>
      </c>
      <c r="AI55" s="62">
        <v>2702900</v>
      </c>
    </row>
    <row r="56" spans="1:35" s="45" customFormat="1" ht="19.5" customHeight="1" x14ac:dyDescent="0.25">
      <c r="A56" s="81" t="str">
        <f>Controles!$B$2</f>
        <v>RS</v>
      </c>
      <c r="B56" s="81">
        <f>Controles!$C$2</f>
        <v>10</v>
      </c>
      <c r="C56" s="88" t="s">
        <v>1</v>
      </c>
      <c r="D56" s="36"/>
      <c r="E56" s="88" t="e">
        <f t="shared" si="8"/>
        <v>#N/A</v>
      </c>
      <c r="F56" s="36"/>
      <c r="G56" s="37"/>
      <c r="H56" s="36"/>
      <c r="I56" s="36"/>
      <c r="J56" s="88">
        <f t="shared" si="12"/>
        <v>0</v>
      </c>
      <c r="K56" s="36"/>
      <c r="L56" s="36"/>
      <c r="M56" s="36"/>
      <c r="N56" s="36"/>
      <c r="O56" s="88">
        <f t="shared" si="13"/>
        <v>0</v>
      </c>
      <c r="P56" s="88">
        <f t="shared" si="14"/>
        <v>0</v>
      </c>
      <c r="Q56" s="88">
        <f t="shared" si="15"/>
        <v>0</v>
      </c>
      <c r="R56" s="89">
        <f t="shared" si="16"/>
        <v>0</v>
      </c>
      <c r="S56" s="88">
        <f t="shared" si="17"/>
        <v>0</v>
      </c>
      <c r="T56" s="88">
        <f t="shared" si="18"/>
        <v>0</v>
      </c>
      <c r="U56" s="88">
        <f t="shared" si="19"/>
        <v>0</v>
      </c>
      <c r="V56" s="88" t="str">
        <f t="shared" si="9"/>
        <v>NÃO</v>
      </c>
      <c r="Y56" s="106">
        <f t="shared" si="10"/>
        <v>0</v>
      </c>
      <c r="Z56" s="62" t="s">
        <v>33</v>
      </c>
      <c r="AA56" s="62" t="s">
        <v>848</v>
      </c>
      <c r="AB56" s="62">
        <v>2703007</v>
      </c>
      <c r="AC56" s="107"/>
      <c r="AD56" s="107"/>
      <c r="AF56" s="36" t="str">
        <f t="shared" si="7"/>
        <v>RS</v>
      </c>
      <c r="AH56" s="45" t="str">
        <f t="shared" si="11"/>
        <v>ALIbateguara</v>
      </c>
      <c r="AI56" s="62">
        <v>2703007</v>
      </c>
    </row>
    <row r="57" spans="1:35" s="45" customFormat="1" ht="19.5" customHeight="1" x14ac:dyDescent="0.25">
      <c r="A57" s="81" t="str">
        <f>Controles!$B$2</f>
        <v>RS</v>
      </c>
      <c r="B57" s="81">
        <f>Controles!$C$2</f>
        <v>10</v>
      </c>
      <c r="C57" s="88" t="s">
        <v>1</v>
      </c>
      <c r="D57" s="36"/>
      <c r="E57" s="88" t="e">
        <f t="shared" si="8"/>
        <v>#N/A</v>
      </c>
      <c r="F57" s="36"/>
      <c r="G57" s="37"/>
      <c r="H57" s="36"/>
      <c r="I57" s="36"/>
      <c r="J57" s="88">
        <f t="shared" si="12"/>
        <v>0</v>
      </c>
      <c r="K57" s="36"/>
      <c r="L57" s="36"/>
      <c r="M57" s="36"/>
      <c r="N57" s="36"/>
      <c r="O57" s="88">
        <f t="shared" si="13"/>
        <v>0</v>
      </c>
      <c r="P57" s="88">
        <f t="shared" si="14"/>
        <v>0</v>
      </c>
      <c r="Q57" s="88">
        <f t="shared" si="15"/>
        <v>0</v>
      </c>
      <c r="R57" s="89">
        <f t="shared" si="16"/>
        <v>0</v>
      </c>
      <c r="S57" s="88">
        <f t="shared" si="17"/>
        <v>0</v>
      </c>
      <c r="T57" s="88">
        <f t="shared" si="18"/>
        <v>0</v>
      </c>
      <c r="U57" s="88">
        <f t="shared" si="19"/>
        <v>0</v>
      </c>
      <c r="V57" s="88" t="str">
        <f t="shared" si="9"/>
        <v>NÃO</v>
      </c>
      <c r="Y57" s="106">
        <f t="shared" si="10"/>
        <v>0</v>
      </c>
      <c r="Z57" s="62" t="s">
        <v>33</v>
      </c>
      <c r="AA57" s="62" t="s">
        <v>870</v>
      </c>
      <c r="AB57" s="62">
        <v>2703106</v>
      </c>
      <c r="AC57" s="107"/>
      <c r="AD57" s="107"/>
      <c r="AF57" s="36" t="str">
        <f t="shared" si="7"/>
        <v>RS</v>
      </c>
      <c r="AH57" s="45" t="str">
        <f t="shared" si="11"/>
        <v>ALIgaci</v>
      </c>
      <c r="AI57" s="62">
        <v>2703106</v>
      </c>
    </row>
    <row r="58" spans="1:35" s="45" customFormat="1" ht="19.5" customHeight="1" x14ac:dyDescent="0.25">
      <c r="A58" s="81" t="str">
        <f>Controles!$B$2</f>
        <v>RS</v>
      </c>
      <c r="B58" s="81">
        <f>Controles!$C$2</f>
        <v>10</v>
      </c>
      <c r="C58" s="88" t="s">
        <v>1</v>
      </c>
      <c r="D58" s="36"/>
      <c r="E58" s="88" t="e">
        <f t="shared" si="8"/>
        <v>#N/A</v>
      </c>
      <c r="F58" s="36"/>
      <c r="G58" s="37"/>
      <c r="H58" s="36"/>
      <c r="I58" s="36"/>
      <c r="J58" s="88">
        <f t="shared" si="12"/>
        <v>0</v>
      </c>
      <c r="K58" s="36"/>
      <c r="L58" s="36"/>
      <c r="M58" s="36"/>
      <c r="N58" s="36"/>
      <c r="O58" s="88">
        <f t="shared" si="13"/>
        <v>0</v>
      </c>
      <c r="P58" s="88">
        <f t="shared" si="14"/>
        <v>0</v>
      </c>
      <c r="Q58" s="88">
        <f t="shared" si="15"/>
        <v>0</v>
      </c>
      <c r="R58" s="89">
        <f t="shared" si="16"/>
        <v>0</v>
      </c>
      <c r="S58" s="88">
        <f t="shared" si="17"/>
        <v>0</v>
      </c>
      <c r="T58" s="88">
        <f t="shared" si="18"/>
        <v>0</v>
      </c>
      <c r="U58" s="88">
        <f t="shared" si="19"/>
        <v>0</v>
      </c>
      <c r="V58" s="88" t="str">
        <f t="shared" si="9"/>
        <v>NÃO</v>
      </c>
      <c r="Y58" s="106">
        <f t="shared" si="10"/>
        <v>0</v>
      </c>
      <c r="Z58" s="62" t="s">
        <v>33</v>
      </c>
      <c r="AA58" s="62" t="s">
        <v>892</v>
      </c>
      <c r="AB58" s="62">
        <v>2703205</v>
      </c>
      <c r="AC58" s="107"/>
      <c r="AD58" s="107"/>
      <c r="AF58" s="36" t="str">
        <f t="shared" si="7"/>
        <v>RS</v>
      </c>
      <c r="AH58" s="45" t="str">
        <f t="shared" si="11"/>
        <v>ALIgreja Nova</v>
      </c>
      <c r="AI58" s="62">
        <v>2703205</v>
      </c>
    </row>
    <row r="59" spans="1:35" s="45" customFormat="1" ht="19.5" customHeight="1" x14ac:dyDescent="0.25">
      <c r="A59" s="81" t="str">
        <f>Controles!$B$2</f>
        <v>RS</v>
      </c>
      <c r="B59" s="81">
        <f>Controles!$C$2</f>
        <v>10</v>
      </c>
      <c r="C59" s="88" t="s">
        <v>1</v>
      </c>
      <c r="D59" s="36"/>
      <c r="E59" s="88" t="e">
        <f t="shared" si="8"/>
        <v>#N/A</v>
      </c>
      <c r="F59" s="36"/>
      <c r="G59" s="37"/>
      <c r="H59" s="36"/>
      <c r="I59" s="36"/>
      <c r="J59" s="88">
        <f t="shared" si="12"/>
        <v>0</v>
      </c>
      <c r="K59" s="36"/>
      <c r="L59" s="36"/>
      <c r="M59" s="36"/>
      <c r="N59" s="36"/>
      <c r="O59" s="88">
        <f t="shared" si="13"/>
        <v>0</v>
      </c>
      <c r="P59" s="88">
        <f t="shared" si="14"/>
        <v>0</v>
      </c>
      <c r="Q59" s="88">
        <f t="shared" si="15"/>
        <v>0</v>
      </c>
      <c r="R59" s="89">
        <f t="shared" si="16"/>
        <v>0</v>
      </c>
      <c r="S59" s="88">
        <f t="shared" si="17"/>
        <v>0</v>
      </c>
      <c r="T59" s="88">
        <f t="shared" si="18"/>
        <v>0</v>
      </c>
      <c r="U59" s="88">
        <f t="shared" si="19"/>
        <v>0</v>
      </c>
      <c r="V59" s="88" t="str">
        <f t="shared" si="9"/>
        <v>NÃO</v>
      </c>
      <c r="Y59" s="106">
        <f t="shared" si="10"/>
        <v>0</v>
      </c>
      <c r="Z59" s="62" t="s">
        <v>33</v>
      </c>
      <c r="AA59" s="62" t="s">
        <v>915</v>
      </c>
      <c r="AB59" s="62">
        <v>2703304</v>
      </c>
      <c r="AC59" s="107"/>
      <c r="AD59" s="107"/>
      <c r="AF59" s="36" t="str">
        <f t="shared" si="7"/>
        <v>RS</v>
      </c>
      <c r="AH59" s="45" t="str">
        <f t="shared" si="11"/>
        <v>ALInhapi</v>
      </c>
      <c r="AI59" s="62">
        <v>2703304</v>
      </c>
    </row>
    <row r="60" spans="1:35" s="45" customFormat="1" ht="19.5" customHeight="1" x14ac:dyDescent="0.25">
      <c r="A60" s="81" t="str">
        <f>Controles!$B$2</f>
        <v>RS</v>
      </c>
      <c r="B60" s="81">
        <f>Controles!$C$2</f>
        <v>10</v>
      </c>
      <c r="C60" s="88" t="s">
        <v>1</v>
      </c>
      <c r="D60" s="36"/>
      <c r="E60" s="88" t="e">
        <f t="shared" si="8"/>
        <v>#N/A</v>
      </c>
      <c r="F60" s="36"/>
      <c r="G60" s="37"/>
      <c r="H60" s="36"/>
      <c r="I60" s="36"/>
      <c r="J60" s="88">
        <f t="shared" si="12"/>
        <v>0</v>
      </c>
      <c r="K60" s="36"/>
      <c r="L60" s="36"/>
      <c r="M60" s="36"/>
      <c r="N60" s="36"/>
      <c r="O60" s="88">
        <f t="shared" si="13"/>
        <v>0</v>
      </c>
      <c r="P60" s="88">
        <f t="shared" si="14"/>
        <v>0</v>
      </c>
      <c r="Q60" s="88">
        <f t="shared" si="15"/>
        <v>0</v>
      </c>
      <c r="R60" s="89">
        <f t="shared" si="16"/>
        <v>0</v>
      </c>
      <c r="S60" s="88">
        <f t="shared" si="17"/>
        <v>0</v>
      </c>
      <c r="T60" s="88">
        <f t="shared" si="18"/>
        <v>0</v>
      </c>
      <c r="U60" s="88">
        <f t="shared" si="19"/>
        <v>0</v>
      </c>
      <c r="V60" s="88" t="str">
        <f t="shared" si="9"/>
        <v>NÃO</v>
      </c>
      <c r="Y60" s="106">
        <f t="shared" si="10"/>
        <v>0</v>
      </c>
      <c r="Z60" s="62" t="s">
        <v>33</v>
      </c>
      <c r="AA60" s="62" t="s">
        <v>938</v>
      </c>
      <c r="AB60" s="62">
        <v>2703403</v>
      </c>
      <c r="AC60" s="107"/>
      <c r="AD60" s="107"/>
      <c r="AF60" s="36" t="str">
        <f t="shared" si="7"/>
        <v>RS</v>
      </c>
      <c r="AH60" s="45" t="str">
        <f t="shared" si="11"/>
        <v>ALJacaré dos Homens</v>
      </c>
      <c r="AI60" s="62">
        <v>2703403</v>
      </c>
    </row>
    <row r="61" spans="1:35" s="45" customFormat="1" ht="19.5" customHeight="1" x14ac:dyDescent="0.25">
      <c r="A61" s="81" t="str">
        <f>Controles!$B$2</f>
        <v>RS</v>
      </c>
      <c r="B61" s="81">
        <f>Controles!$C$2</f>
        <v>10</v>
      </c>
      <c r="C61" s="88" t="s">
        <v>1</v>
      </c>
      <c r="D61" s="36"/>
      <c r="E61" s="88" t="e">
        <f t="shared" si="8"/>
        <v>#N/A</v>
      </c>
      <c r="F61" s="36"/>
      <c r="G61" s="37"/>
      <c r="H61" s="36"/>
      <c r="I61" s="36"/>
      <c r="J61" s="88">
        <f t="shared" si="12"/>
        <v>0</v>
      </c>
      <c r="K61" s="36"/>
      <c r="L61" s="36"/>
      <c r="M61" s="36"/>
      <c r="N61" s="36"/>
      <c r="O61" s="88">
        <f t="shared" si="13"/>
        <v>0</v>
      </c>
      <c r="P61" s="88">
        <f t="shared" si="14"/>
        <v>0</v>
      </c>
      <c r="Q61" s="88">
        <f t="shared" si="15"/>
        <v>0</v>
      </c>
      <c r="R61" s="89">
        <f t="shared" si="16"/>
        <v>0</v>
      </c>
      <c r="S61" s="88">
        <f t="shared" si="17"/>
        <v>0</v>
      </c>
      <c r="T61" s="88">
        <f t="shared" si="18"/>
        <v>0</v>
      </c>
      <c r="U61" s="88">
        <f t="shared" si="19"/>
        <v>0</v>
      </c>
      <c r="V61" s="88" t="str">
        <f t="shared" si="9"/>
        <v>NÃO</v>
      </c>
      <c r="Y61" s="106">
        <f t="shared" si="10"/>
        <v>0</v>
      </c>
      <c r="Z61" s="62" t="s">
        <v>33</v>
      </c>
      <c r="AA61" s="62" t="s">
        <v>960</v>
      </c>
      <c r="AB61" s="62">
        <v>2703502</v>
      </c>
      <c r="AC61" s="107"/>
      <c r="AD61" s="107"/>
      <c r="AF61" s="36" t="str">
        <f t="shared" si="7"/>
        <v>RS</v>
      </c>
      <c r="AH61" s="45" t="str">
        <f t="shared" si="11"/>
        <v>ALJacuípe</v>
      </c>
      <c r="AI61" s="62">
        <v>2703502</v>
      </c>
    </row>
    <row r="62" spans="1:35" s="45" customFormat="1" ht="19.5" customHeight="1" x14ac:dyDescent="0.25">
      <c r="A62" s="81" t="str">
        <f>Controles!$B$2</f>
        <v>RS</v>
      </c>
      <c r="B62" s="81">
        <f>Controles!$C$2</f>
        <v>10</v>
      </c>
      <c r="C62" s="88" t="s">
        <v>1</v>
      </c>
      <c r="D62" s="36"/>
      <c r="E62" s="88" t="e">
        <f t="shared" si="8"/>
        <v>#N/A</v>
      </c>
      <c r="F62" s="36"/>
      <c r="G62" s="37"/>
      <c r="H62" s="36"/>
      <c r="I62" s="36"/>
      <c r="J62" s="88">
        <f t="shared" si="12"/>
        <v>0</v>
      </c>
      <c r="K62" s="36"/>
      <c r="L62" s="36"/>
      <c r="M62" s="36"/>
      <c r="N62" s="36"/>
      <c r="O62" s="88">
        <f t="shared" si="13"/>
        <v>0</v>
      </c>
      <c r="P62" s="88">
        <f t="shared" si="14"/>
        <v>0</v>
      </c>
      <c r="Q62" s="88">
        <f t="shared" si="15"/>
        <v>0</v>
      </c>
      <c r="R62" s="89">
        <f t="shared" si="16"/>
        <v>0</v>
      </c>
      <c r="S62" s="88">
        <f t="shared" si="17"/>
        <v>0</v>
      </c>
      <c r="T62" s="88">
        <f t="shared" si="18"/>
        <v>0</v>
      </c>
      <c r="U62" s="88">
        <f t="shared" si="19"/>
        <v>0</v>
      </c>
      <c r="V62" s="88" t="str">
        <f t="shared" si="9"/>
        <v>NÃO</v>
      </c>
      <c r="Y62" s="106">
        <f t="shared" si="10"/>
        <v>0</v>
      </c>
      <c r="Z62" s="62" t="s">
        <v>33</v>
      </c>
      <c r="AA62" s="62" t="s">
        <v>983</v>
      </c>
      <c r="AB62" s="62">
        <v>2703601</v>
      </c>
      <c r="AC62" s="107"/>
      <c r="AD62" s="107"/>
      <c r="AF62" s="36" t="str">
        <f t="shared" si="7"/>
        <v>RS</v>
      </c>
      <c r="AH62" s="45" t="str">
        <f t="shared" si="11"/>
        <v>ALJaparatinga</v>
      </c>
      <c r="AI62" s="62">
        <v>2703601</v>
      </c>
    </row>
    <row r="63" spans="1:35" s="45" customFormat="1" ht="19.5" customHeight="1" x14ac:dyDescent="0.25">
      <c r="A63" s="81" t="str">
        <f>Controles!$B$2</f>
        <v>RS</v>
      </c>
      <c r="B63" s="81">
        <f>Controles!$C$2</f>
        <v>10</v>
      </c>
      <c r="C63" s="88" t="s">
        <v>1</v>
      </c>
      <c r="D63" s="36"/>
      <c r="E63" s="88" t="e">
        <f t="shared" si="8"/>
        <v>#N/A</v>
      </c>
      <c r="F63" s="36"/>
      <c r="G63" s="37"/>
      <c r="H63" s="36"/>
      <c r="I63" s="36"/>
      <c r="J63" s="88">
        <f t="shared" si="12"/>
        <v>0</v>
      </c>
      <c r="K63" s="36"/>
      <c r="L63" s="36"/>
      <c r="M63" s="36"/>
      <c r="N63" s="36"/>
      <c r="O63" s="88">
        <f t="shared" si="13"/>
        <v>0</v>
      </c>
      <c r="P63" s="88">
        <f t="shared" si="14"/>
        <v>0</v>
      </c>
      <c r="Q63" s="88">
        <f t="shared" si="15"/>
        <v>0</v>
      </c>
      <c r="R63" s="89">
        <f t="shared" si="16"/>
        <v>0</v>
      </c>
      <c r="S63" s="88">
        <f t="shared" si="17"/>
        <v>0</v>
      </c>
      <c r="T63" s="88">
        <f t="shared" si="18"/>
        <v>0</v>
      </c>
      <c r="U63" s="88">
        <f t="shared" si="19"/>
        <v>0</v>
      </c>
      <c r="V63" s="88" t="str">
        <f t="shared" si="9"/>
        <v>NÃO</v>
      </c>
      <c r="Y63" s="106">
        <f t="shared" si="10"/>
        <v>0</v>
      </c>
      <c r="Z63" s="62" t="s">
        <v>33</v>
      </c>
      <c r="AA63" s="62" t="s">
        <v>1005</v>
      </c>
      <c r="AB63" s="62">
        <v>2703700</v>
      </c>
      <c r="AC63" s="107"/>
      <c r="AD63" s="107"/>
      <c r="AF63" s="36" t="str">
        <f t="shared" si="7"/>
        <v>RS</v>
      </c>
      <c r="AH63" s="45" t="str">
        <f t="shared" si="11"/>
        <v>ALJaramataia</v>
      </c>
      <c r="AI63" s="62">
        <v>2703700</v>
      </c>
    </row>
    <row r="64" spans="1:35" s="45" customFormat="1" ht="19.5" customHeight="1" x14ac:dyDescent="0.25">
      <c r="A64" s="81" t="str">
        <f>Controles!$B$2</f>
        <v>RS</v>
      </c>
      <c r="B64" s="81">
        <f>Controles!$C$2</f>
        <v>10</v>
      </c>
      <c r="C64" s="88" t="s">
        <v>1</v>
      </c>
      <c r="D64" s="36"/>
      <c r="E64" s="88" t="e">
        <f t="shared" si="8"/>
        <v>#N/A</v>
      </c>
      <c r="F64" s="36"/>
      <c r="G64" s="37"/>
      <c r="H64" s="36"/>
      <c r="I64" s="36"/>
      <c r="J64" s="88">
        <f t="shared" si="12"/>
        <v>0</v>
      </c>
      <c r="K64" s="36"/>
      <c r="L64" s="36"/>
      <c r="M64" s="36"/>
      <c r="N64" s="36"/>
      <c r="O64" s="88">
        <f t="shared" si="13"/>
        <v>0</v>
      </c>
      <c r="P64" s="88">
        <f t="shared" si="14"/>
        <v>0</v>
      </c>
      <c r="Q64" s="88">
        <f t="shared" si="15"/>
        <v>0</v>
      </c>
      <c r="R64" s="89">
        <f t="shared" si="16"/>
        <v>0</v>
      </c>
      <c r="S64" s="88">
        <f t="shared" si="17"/>
        <v>0</v>
      </c>
      <c r="T64" s="88">
        <f t="shared" si="18"/>
        <v>0</v>
      </c>
      <c r="U64" s="88">
        <f t="shared" si="19"/>
        <v>0</v>
      </c>
      <c r="V64" s="88" t="str">
        <f t="shared" si="9"/>
        <v>NÃO</v>
      </c>
      <c r="Y64" s="106">
        <f t="shared" si="10"/>
        <v>0</v>
      </c>
      <c r="Z64" s="62" t="s">
        <v>33</v>
      </c>
      <c r="AA64" s="62" t="s">
        <v>1027</v>
      </c>
      <c r="AB64" s="62">
        <v>2703759</v>
      </c>
      <c r="AC64" s="107"/>
      <c r="AD64" s="107"/>
      <c r="AF64" s="36" t="str">
        <f t="shared" si="7"/>
        <v>RS</v>
      </c>
      <c r="AH64" s="45" t="str">
        <f t="shared" si="11"/>
        <v>ALJequiá da Praia</v>
      </c>
      <c r="AI64" s="62">
        <v>2703759</v>
      </c>
    </row>
    <row r="65" spans="1:35" s="45" customFormat="1" ht="19.5" customHeight="1" x14ac:dyDescent="0.25">
      <c r="A65" s="81" t="str">
        <f>Controles!$B$2</f>
        <v>RS</v>
      </c>
      <c r="B65" s="81">
        <f>Controles!$C$2</f>
        <v>10</v>
      </c>
      <c r="C65" s="88" t="s">
        <v>1</v>
      </c>
      <c r="D65" s="36"/>
      <c r="E65" s="88" t="e">
        <f t="shared" si="8"/>
        <v>#N/A</v>
      </c>
      <c r="F65" s="36"/>
      <c r="G65" s="37"/>
      <c r="H65" s="36"/>
      <c r="I65" s="36"/>
      <c r="J65" s="88">
        <f t="shared" si="12"/>
        <v>0</v>
      </c>
      <c r="K65" s="36"/>
      <c r="L65" s="36"/>
      <c r="M65" s="36"/>
      <c r="N65" s="36"/>
      <c r="O65" s="88">
        <f t="shared" si="13"/>
        <v>0</v>
      </c>
      <c r="P65" s="88">
        <f t="shared" si="14"/>
        <v>0</v>
      </c>
      <c r="Q65" s="88">
        <f t="shared" si="15"/>
        <v>0</v>
      </c>
      <c r="R65" s="89">
        <f t="shared" si="16"/>
        <v>0</v>
      </c>
      <c r="S65" s="88">
        <f t="shared" si="17"/>
        <v>0</v>
      </c>
      <c r="T65" s="88">
        <f t="shared" si="18"/>
        <v>0</v>
      </c>
      <c r="U65" s="88">
        <f t="shared" si="19"/>
        <v>0</v>
      </c>
      <c r="V65" s="88" t="str">
        <f t="shared" si="9"/>
        <v>NÃO</v>
      </c>
      <c r="Y65" s="106">
        <f t="shared" si="10"/>
        <v>0</v>
      </c>
      <c r="Z65" s="62" t="s">
        <v>33</v>
      </c>
      <c r="AA65" s="62" t="s">
        <v>1050</v>
      </c>
      <c r="AB65" s="62">
        <v>2703809</v>
      </c>
      <c r="AC65" s="107"/>
      <c r="AD65" s="107"/>
      <c r="AF65" s="36" t="str">
        <f t="shared" si="7"/>
        <v>RS</v>
      </c>
      <c r="AH65" s="45" t="str">
        <f t="shared" si="11"/>
        <v>ALJoaquim Gomes</v>
      </c>
      <c r="AI65" s="62">
        <v>2703809</v>
      </c>
    </row>
    <row r="66" spans="1:35" s="45" customFormat="1" ht="19.5" customHeight="1" x14ac:dyDescent="0.25">
      <c r="A66" s="81" t="str">
        <f>Controles!$B$2</f>
        <v>RS</v>
      </c>
      <c r="B66" s="81">
        <f>Controles!$C$2</f>
        <v>10</v>
      </c>
      <c r="C66" s="88" t="s">
        <v>1</v>
      </c>
      <c r="D66" s="36"/>
      <c r="E66" s="88" t="e">
        <f t="shared" si="8"/>
        <v>#N/A</v>
      </c>
      <c r="F66" s="36"/>
      <c r="G66" s="37"/>
      <c r="H66" s="36"/>
      <c r="I66" s="36"/>
      <c r="J66" s="88">
        <f t="shared" si="12"/>
        <v>0</v>
      </c>
      <c r="K66" s="36"/>
      <c r="L66" s="36"/>
      <c r="M66" s="36"/>
      <c r="N66" s="36"/>
      <c r="O66" s="88">
        <f t="shared" ref="O66:O97" si="20">IF((H66&gt;L66),"ERRO",0)</f>
        <v>0</v>
      </c>
      <c r="P66" s="88">
        <f t="shared" ref="P66:P97" si="21">IF(AND(L66&gt;0,H66+I66=0),"ERRO",0)</f>
        <v>0</v>
      </c>
      <c r="Q66" s="88">
        <f t="shared" ref="Q66:Q97" si="22">IF(AND(I66=0,L66&gt;K66),"ERRO",0)</f>
        <v>0</v>
      </c>
      <c r="R66" s="89">
        <f t="shared" ref="R66:R97" si="23">IF(AND(I66=0,M66&gt;L66),"ERRO",0)</f>
        <v>0</v>
      </c>
      <c r="S66" s="88">
        <f t="shared" ref="S66:S97" si="24">IF(M66&gt;0, IF(H66= 0, IF(I66=0, "ERRO",0),0),0)</f>
        <v>0</v>
      </c>
      <c r="T66" s="88">
        <f t="shared" ref="T66:T97" si="25">IF(N66&gt;0, IF(H66= 0, IF(I66=0, "ERRO",0),0),0)</f>
        <v>0</v>
      </c>
      <c r="U66" s="88">
        <f t="shared" ref="U66:U97" si="26">IF(M66+N66&gt;K66,"VERIFICAR",0)</f>
        <v>0</v>
      </c>
      <c r="V66" s="88" t="str">
        <f t="shared" si="9"/>
        <v>NÃO</v>
      </c>
      <c r="Y66" s="106">
        <f t="shared" si="10"/>
        <v>0</v>
      </c>
      <c r="Z66" s="62" t="s">
        <v>33</v>
      </c>
      <c r="AA66" s="62" t="s">
        <v>1071</v>
      </c>
      <c r="AB66" s="62">
        <v>2703908</v>
      </c>
      <c r="AC66" s="107"/>
      <c r="AD66" s="107"/>
      <c r="AF66" s="36" t="str">
        <f t="shared" si="7"/>
        <v>RS</v>
      </c>
      <c r="AH66" s="45" t="str">
        <f t="shared" si="11"/>
        <v>ALJundiá</v>
      </c>
      <c r="AI66" s="62">
        <v>2703908</v>
      </c>
    </row>
    <row r="67" spans="1:35" s="45" customFormat="1" ht="19.5" customHeight="1" x14ac:dyDescent="0.25">
      <c r="A67" s="81" t="str">
        <f>Controles!$B$2</f>
        <v>RS</v>
      </c>
      <c r="B67" s="81">
        <f>Controles!$C$2</f>
        <v>10</v>
      </c>
      <c r="C67" s="88" t="s">
        <v>1</v>
      </c>
      <c r="D67" s="36"/>
      <c r="E67" s="88" t="e">
        <f t="shared" ref="E67:E130" si="27">VLOOKUP(AF67,$AH$2:$AI$5573,2,FALSE)</f>
        <v>#N/A</v>
      </c>
      <c r="F67" s="36"/>
      <c r="G67" s="37"/>
      <c r="H67" s="36"/>
      <c r="I67" s="36"/>
      <c r="J67" s="88">
        <f t="shared" si="12"/>
        <v>0</v>
      </c>
      <c r="K67" s="36"/>
      <c r="L67" s="36"/>
      <c r="M67" s="36"/>
      <c r="N67" s="36"/>
      <c r="O67" s="88">
        <f t="shared" si="20"/>
        <v>0</v>
      </c>
      <c r="P67" s="88">
        <f t="shared" si="21"/>
        <v>0</v>
      </c>
      <c r="Q67" s="88">
        <f t="shared" si="22"/>
        <v>0</v>
      </c>
      <c r="R67" s="89">
        <f t="shared" si="23"/>
        <v>0</v>
      </c>
      <c r="S67" s="88">
        <f t="shared" si="24"/>
        <v>0</v>
      </c>
      <c r="T67" s="88">
        <f t="shared" si="25"/>
        <v>0</v>
      </c>
      <c r="U67" s="88">
        <f t="shared" si="26"/>
        <v>0</v>
      </c>
      <c r="V67" s="88" t="str">
        <f t="shared" ref="V67:V130" si="28">IF(AND(O67=0,P67=0,Q67=0,R67=0,S67=0,T67=0), "NÃO", "SIM")</f>
        <v>NÃO</v>
      </c>
      <c r="Y67" s="106">
        <f t="shared" ref="Y67:Y130" si="29">IF(V67="Não",0,1)</f>
        <v>0</v>
      </c>
      <c r="Z67" s="62" t="s">
        <v>33</v>
      </c>
      <c r="AA67" s="62" t="s">
        <v>1093</v>
      </c>
      <c r="AB67" s="62">
        <v>2704005</v>
      </c>
      <c r="AC67" s="107"/>
      <c r="AD67" s="107"/>
      <c r="AF67" s="36" t="str">
        <f t="shared" ref="AF67:AF130" si="30">CONCATENATE(A67,D67)</f>
        <v>RS</v>
      </c>
      <c r="AH67" s="45" t="str">
        <f t="shared" ref="AH67:AH130" si="31">CONCATENATE(Z67,AA67)</f>
        <v>ALJunqueiro</v>
      </c>
      <c r="AI67" s="62">
        <v>2704005</v>
      </c>
    </row>
    <row r="68" spans="1:35" s="45" customFormat="1" ht="19.5" customHeight="1" x14ac:dyDescent="0.25">
      <c r="A68" s="81" t="str">
        <f>Controles!$B$2</f>
        <v>RS</v>
      </c>
      <c r="B68" s="81">
        <f>Controles!$C$2</f>
        <v>10</v>
      </c>
      <c r="C68" s="88" t="s">
        <v>1</v>
      </c>
      <c r="D68" s="36"/>
      <c r="E68" s="88" t="e">
        <f t="shared" si="27"/>
        <v>#N/A</v>
      </c>
      <c r="F68" s="36"/>
      <c r="G68" s="37"/>
      <c r="H68" s="36"/>
      <c r="I68" s="36"/>
      <c r="J68" s="88">
        <f t="shared" si="12"/>
        <v>0</v>
      </c>
      <c r="K68" s="36"/>
      <c r="L68" s="36"/>
      <c r="M68" s="36"/>
      <c r="N68" s="36"/>
      <c r="O68" s="88">
        <f t="shared" si="20"/>
        <v>0</v>
      </c>
      <c r="P68" s="88">
        <f t="shared" si="21"/>
        <v>0</v>
      </c>
      <c r="Q68" s="88">
        <f t="shared" si="22"/>
        <v>0</v>
      </c>
      <c r="R68" s="89">
        <f t="shared" si="23"/>
        <v>0</v>
      </c>
      <c r="S68" s="88">
        <f t="shared" si="24"/>
        <v>0</v>
      </c>
      <c r="T68" s="88">
        <f t="shared" si="25"/>
        <v>0</v>
      </c>
      <c r="U68" s="88">
        <f t="shared" si="26"/>
        <v>0</v>
      </c>
      <c r="V68" s="88" t="str">
        <f t="shared" si="28"/>
        <v>NÃO</v>
      </c>
      <c r="Y68" s="106">
        <f t="shared" si="29"/>
        <v>0</v>
      </c>
      <c r="Z68" s="62" t="s">
        <v>33</v>
      </c>
      <c r="AA68" s="62" t="s">
        <v>1116</v>
      </c>
      <c r="AB68" s="62">
        <v>2704104</v>
      </c>
      <c r="AC68" s="107"/>
      <c r="AD68" s="107"/>
      <c r="AF68" s="36" t="str">
        <f t="shared" si="30"/>
        <v>RS</v>
      </c>
      <c r="AH68" s="45" t="str">
        <f t="shared" si="31"/>
        <v>ALLagoa da Canoa</v>
      </c>
      <c r="AI68" s="62">
        <v>2704104</v>
      </c>
    </row>
    <row r="69" spans="1:35" s="45" customFormat="1" ht="19.5" customHeight="1" x14ac:dyDescent="0.25">
      <c r="A69" s="81" t="str">
        <f>Controles!$B$2</f>
        <v>RS</v>
      </c>
      <c r="B69" s="81">
        <f>Controles!$C$2</f>
        <v>10</v>
      </c>
      <c r="C69" s="88" t="s">
        <v>1</v>
      </c>
      <c r="D69" s="36"/>
      <c r="E69" s="88" t="e">
        <f t="shared" si="27"/>
        <v>#N/A</v>
      </c>
      <c r="F69" s="36"/>
      <c r="G69" s="37"/>
      <c r="H69" s="36"/>
      <c r="I69" s="36"/>
      <c r="J69" s="88">
        <f t="shared" si="12"/>
        <v>0</v>
      </c>
      <c r="K69" s="36"/>
      <c r="L69" s="36"/>
      <c r="M69" s="36"/>
      <c r="N69" s="36"/>
      <c r="O69" s="88">
        <f t="shared" si="20"/>
        <v>0</v>
      </c>
      <c r="P69" s="88">
        <f t="shared" si="21"/>
        <v>0</v>
      </c>
      <c r="Q69" s="88">
        <f t="shared" si="22"/>
        <v>0</v>
      </c>
      <c r="R69" s="89">
        <f t="shared" si="23"/>
        <v>0</v>
      </c>
      <c r="S69" s="88">
        <f t="shared" si="24"/>
        <v>0</v>
      </c>
      <c r="T69" s="88">
        <f t="shared" si="25"/>
        <v>0</v>
      </c>
      <c r="U69" s="88">
        <f t="shared" si="26"/>
        <v>0</v>
      </c>
      <c r="V69" s="88" t="str">
        <f t="shared" si="28"/>
        <v>NÃO</v>
      </c>
      <c r="Y69" s="106">
        <f t="shared" si="29"/>
        <v>0</v>
      </c>
      <c r="Z69" s="62" t="s">
        <v>33</v>
      </c>
      <c r="AA69" s="62" t="s">
        <v>1139</v>
      </c>
      <c r="AB69" s="62">
        <v>2704203</v>
      </c>
      <c r="AC69" s="107"/>
      <c r="AD69" s="107"/>
      <c r="AF69" s="36" t="str">
        <f t="shared" si="30"/>
        <v>RS</v>
      </c>
      <c r="AH69" s="45" t="str">
        <f t="shared" si="31"/>
        <v>ALLimoeiro de Anadia</v>
      </c>
      <c r="AI69" s="62">
        <v>2704203</v>
      </c>
    </row>
    <row r="70" spans="1:35" s="45" customFormat="1" ht="19.5" customHeight="1" x14ac:dyDescent="0.25">
      <c r="A70" s="81" t="str">
        <f>Controles!$B$2</f>
        <v>RS</v>
      </c>
      <c r="B70" s="81">
        <f>Controles!$C$2</f>
        <v>10</v>
      </c>
      <c r="C70" s="88" t="s">
        <v>1</v>
      </c>
      <c r="D70" s="36"/>
      <c r="E70" s="88" t="e">
        <f t="shared" si="27"/>
        <v>#N/A</v>
      </c>
      <c r="F70" s="36"/>
      <c r="G70" s="37"/>
      <c r="H70" s="36"/>
      <c r="I70" s="36"/>
      <c r="J70" s="88">
        <f t="shared" ref="J70:J133" si="32">SUM(H70:I70)</f>
        <v>0</v>
      </c>
      <c r="K70" s="36"/>
      <c r="L70" s="36"/>
      <c r="M70" s="36"/>
      <c r="N70" s="36"/>
      <c r="O70" s="88">
        <f t="shared" si="20"/>
        <v>0</v>
      </c>
      <c r="P70" s="88">
        <f t="shared" si="21"/>
        <v>0</v>
      </c>
      <c r="Q70" s="88">
        <f t="shared" si="22"/>
        <v>0</v>
      </c>
      <c r="R70" s="89">
        <f t="shared" si="23"/>
        <v>0</v>
      </c>
      <c r="S70" s="88">
        <f t="shared" si="24"/>
        <v>0</v>
      </c>
      <c r="T70" s="88">
        <f t="shared" si="25"/>
        <v>0</v>
      </c>
      <c r="U70" s="88">
        <f t="shared" si="26"/>
        <v>0</v>
      </c>
      <c r="V70" s="88" t="str">
        <f t="shared" si="28"/>
        <v>NÃO</v>
      </c>
      <c r="Y70" s="106">
        <f t="shared" si="29"/>
        <v>0</v>
      </c>
      <c r="Z70" s="62" t="s">
        <v>33</v>
      </c>
      <c r="AA70" s="62" t="s">
        <v>1162</v>
      </c>
      <c r="AB70" s="62">
        <v>2704302</v>
      </c>
      <c r="AC70" s="107"/>
      <c r="AD70" s="107"/>
      <c r="AF70" s="36" t="str">
        <f t="shared" si="30"/>
        <v>RS</v>
      </c>
      <c r="AH70" s="45" t="str">
        <f t="shared" si="31"/>
        <v>ALMaceió</v>
      </c>
      <c r="AI70" s="62">
        <v>2704302</v>
      </c>
    </row>
    <row r="71" spans="1:35" s="45" customFormat="1" ht="19.5" customHeight="1" x14ac:dyDescent="0.25">
      <c r="A71" s="81" t="str">
        <f>Controles!$B$2</f>
        <v>RS</v>
      </c>
      <c r="B71" s="81">
        <f>Controles!$C$2</f>
        <v>10</v>
      </c>
      <c r="C71" s="88" t="s">
        <v>1</v>
      </c>
      <c r="D71" s="36"/>
      <c r="E71" s="88" t="e">
        <f t="shared" si="27"/>
        <v>#N/A</v>
      </c>
      <c r="F71" s="36"/>
      <c r="G71" s="37"/>
      <c r="H71" s="36"/>
      <c r="I71" s="36"/>
      <c r="J71" s="88">
        <f t="shared" si="32"/>
        <v>0</v>
      </c>
      <c r="K71" s="36"/>
      <c r="L71" s="36"/>
      <c r="M71" s="36"/>
      <c r="N71" s="36"/>
      <c r="O71" s="88">
        <f t="shared" si="20"/>
        <v>0</v>
      </c>
      <c r="P71" s="88">
        <f t="shared" si="21"/>
        <v>0</v>
      </c>
      <c r="Q71" s="88">
        <f t="shared" si="22"/>
        <v>0</v>
      </c>
      <c r="R71" s="89">
        <f t="shared" si="23"/>
        <v>0</v>
      </c>
      <c r="S71" s="88">
        <f t="shared" si="24"/>
        <v>0</v>
      </c>
      <c r="T71" s="88">
        <f t="shared" si="25"/>
        <v>0</v>
      </c>
      <c r="U71" s="88">
        <f t="shared" si="26"/>
        <v>0</v>
      </c>
      <c r="V71" s="88" t="str">
        <f t="shared" si="28"/>
        <v>NÃO</v>
      </c>
      <c r="Y71" s="106">
        <f t="shared" si="29"/>
        <v>0</v>
      </c>
      <c r="Z71" s="62" t="s">
        <v>33</v>
      </c>
      <c r="AA71" s="62" t="s">
        <v>1185</v>
      </c>
      <c r="AB71" s="62">
        <v>2704401</v>
      </c>
      <c r="AC71" s="107"/>
      <c r="AD71" s="107"/>
      <c r="AF71" s="36" t="str">
        <f t="shared" si="30"/>
        <v>RS</v>
      </c>
      <c r="AH71" s="45" t="str">
        <f t="shared" si="31"/>
        <v>ALMajor Isidoro</v>
      </c>
      <c r="AI71" s="62">
        <v>2704401</v>
      </c>
    </row>
    <row r="72" spans="1:35" s="45" customFormat="1" ht="19.5" customHeight="1" x14ac:dyDescent="0.25">
      <c r="A72" s="81" t="str">
        <f>Controles!$B$2</f>
        <v>RS</v>
      </c>
      <c r="B72" s="81">
        <f>Controles!$C$2</f>
        <v>10</v>
      </c>
      <c r="C72" s="88" t="s">
        <v>1</v>
      </c>
      <c r="D72" s="36"/>
      <c r="E72" s="88" t="e">
        <f t="shared" si="27"/>
        <v>#N/A</v>
      </c>
      <c r="F72" s="36"/>
      <c r="G72" s="37"/>
      <c r="H72" s="36"/>
      <c r="I72" s="36"/>
      <c r="J72" s="88">
        <f t="shared" si="32"/>
        <v>0</v>
      </c>
      <c r="K72" s="36"/>
      <c r="L72" s="36"/>
      <c r="M72" s="36"/>
      <c r="N72" s="36"/>
      <c r="O72" s="88">
        <f t="shared" si="20"/>
        <v>0</v>
      </c>
      <c r="P72" s="88">
        <f t="shared" si="21"/>
        <v>0</v>
      </c>
      <c r="Q72" s="88">
        <f t="shared" si="22"/>
        <v>0</v>
      </c>
      <c r="R72" s="89">
        <f t="shared" si="23"/>
        <v>0</v>
      </c>
      <c r="S72" s="88">
        <f t="shared" si="24"/>
        <v>0</v>
      </c>
      <c r="T72" s="88">
        <f t="shared" si="25"/>
        <v>0</v>
      </c>
      <c r="U72" s="88">
        <f t="shared" si="26"/>
        <v>0</v>
      </c>
      <c r="V72" s="88" t="str">
        <f t="shared" si="28"/>
        <v>NÃO</v>
      </c>
      <c r="Y72" s="106">
        <f t="shared" si="29"/>
        <v>0</v>
      </c>
      <c r="Z72" s="62" t="s">
        <v>33</v>
      </c>
      <c r="AA72" s="62" t="s">
        <v>1207</v>
      </c>
      <c r="AB72" s="62">
        <v>2704906</v>
      </c>
      <c r="AC72" s="107"/>
      <c r="AD72" s="107"/>
      <c r="AF72" s="36" t="str">
        <f t="shared" si="30"/>
        <v>RS</v>
      </c>
      <c r="AH72" s="45" t="str">
        <f t="shared" si="31"/>
        <v>ALMar Vermelho</v>
      </c>
      <c r="AI72" s="62">
        <v>2704906</v>
      </c>
    </row>
    <row r="73" spans="1:35" s="45" customFormat="1" ht="19.5" customHeight="1" x14ac:dyDescent="0.25">
      <c r="A73" s="81" t="str">
        <f>Controles!$B$2</f>
        <v>RS</v>
      </c>
      <c r="B73" s="81">
        <f>Controles!$C$2</f>
        <v>10</v>
      </c>
      <c r="C73" s="88" t="s">
        <v>1</v>
      </c>
      <c r="D73" s="36"/>
      <c r="E73" s="88" t="e">
        <f t="shared" si="27"/>
        <v>#N/A</v>
      </c>
      <c r="F73" s="36"/>
      <c r="G73" s="37"/>
      <c r="H73" s="36"/>
      <c r="I73" s="36"/>
      <c r="J73" s="88">
        <f t="shared" si="32"/>
        <v>0</v>
      </c>
      <c r="K73" s="36"/>
      <c r="L73" s="36"/>
      <c r="M73" s="36"/>
      <c r="N73" s="36"/>
      <c r="O73" s="88">
        <f t="shared" si="20"/>
        <v>0</v>
      </c>
      <c r="P73" s="88">
        <f t="shared" si="21"/>
        <v>0</v>
      </c>
      <c r="Q73" s="88">
        <f t="shared" si="22"/>
        <v>0</v>
      </c>
      <c r="R73" s="89">
        <f t="shared" si="23"/>
        <v>0</v>
      </c>
      <c r="S73" s="88">
        <f t="shared" si="24"/>
        <v>0</v>
      </c>
      <c r="T73" s="88">
        <f t="shared" si="25"/>
        <v>0</v>
      </c>
      <c r="U73" s="88">
        <f t="shared" si="26"/>
        <v>0</v>
      </c>
      <c r="V73" s="88" t="str">
        <f t="shared" si="28"/>
        <v>NÃO</v>
      </c>
      <c r="Y73" s="106">
        <f t="shared" si="29"/>
        <v>0</v>
      </c>
      <c r="Z73" s="62" t="s">
        <v>33</v>
      </c>
      <c r="AA73" s="62" t="s">
        <v>1229</v>
      </c>
      <c r="AB73" s="62">
        <v>2704500</v>
      </c>
      <c r="AC73" s="107"/>
      <c r="AD73" s="107"/>
      <c r="AF73" s="36" t="str">
        <f t="shared" si="30"/>
        <v>RS</v>
      </c>
      <c r="AH73" s="45" t="str">
        <f t="shared" si="31"/>
        <v>ALMaragogi</v>
      </c>
      <c r="AI73" s="62">
        <v>2704500</v>
      </c>
    </row>
    <row r="74" spans="1:35" s="45" customFormat="1" ht="19.5" customHeight="1" x14ac:dyDescent="0.25">
      <c r="A74" s="81" t="str">
        <f>Controles!$B$2</f>
        <v>RS</v>
      </c>
      <c r="B74" s="81">
        <f>Controles!$C$2</f>
        <v>10</v>
      </c>
      <c r="C74" s="88" t="s">
        <v>1</v>
      </c>
      <c r="D74" s="36"/>
      <c r="E74" s="88" t="e">
        <f t="shared" si="27"/>
        <v>#N/A</v>
      </c>
      <c r="F74" s="36"/>
      <c r="G74" s="37"/>
      <c r="H74" s="36"/>
      <c r="I74" s="36"/>
      <c r="J74" s="88">
        <f t="shared" si="32"/>
        <v>0</v>
      </c>
      <c r="K74" s="36"/>
      <c r="L74" s="36"/>
      <c r="M74" s="36"/>
      <c r="N74" s="36"/>
      <c r="O74" s="88">
        <f t="shared" si="20"/>
        <v>0</v>
      </c>
      <c r="P74" s="88">
        <f t="shared" si="21"/>
        <v>0</v>
      </c>
      <c r="Q74" s="88">
        <f t="shared" si="22"/>
        <v>0</v>
      </c>
      <c r="R74" s="89">
        <f t="shared" si="23"/>
        <v>0</v>
      </c>
      <c r="S74" s="88">
        <f t="shared" si="24"/>
        <v>0</v>
      </c>
      <c r="T74" s="88">
        <f t="shared" si="25"/>
        <v>0</v>
      </c>
      <c r="U74" s="88">
        <f t="shared" si="26"/>
        <v>0</v>
      </c>
      <c r="V74" s="88" t="str">
        <f t="shared" si="28"/>
        <v>NÃO</v>
      </c>
      <c r="Y74" s="106">
        <f t="shared" si="29"/>
        <v>0</v>
      </c>
      <c r="Z74" s="62" t="s">
        <v>33</v>
      </c>
      <c r="AA74" s="62" t="s">
        <v>1251</v>
      </c>
      <c r="AB74" s="62">
        <v>2704609</v>
      </c>
      <c r="AC74" s="107"/>
      <c r="AD74" s="107"/>
      <c r="AF74" s="36" t="str">
        <f t="shared" si="30"/>
        <v>RS</v>
      </c>
      <c r="AH74" s="45" t="str">
        <f t="shared" si="31"/>
        <v>ALMaravilha</v>
      </c>
      <c r="AI74" s="62">
        <v>2704609</v>
      </c>
    </row>
    <row r="75" spans="1:35" s="45" customFormat="1" ht="19.5" customHeight="1" x14ac:dyDescent="0.25">
      <c r="A75" s="81" t="str">
        <f>Controles!$B$2</f>
        <v>RS</v>
      </c>
      <c r="B75" s="81">
        <f>Controles!$C$2</f>
        <v>10</v>
      </c>
      <c r="C75" s="88" t="s">
        <v>1</v>
      </c>
      <c r="D75" s="36"/>
      <c r="E75" s="88" t="e">
        <f t="shared" si="27"/>
        <v>#N/A</v>
      </c>
      <c r="F75" s="36"/>
      <c r="G75" s="37"/>
      <c r="H75" s="36"/>
      <c r="I75" s="36"/>
      <c r="J75" s="88">
        <f t="shared" si="32"/>
        <v>0</v>
      </c>
      <c r="K75" s="36"/>
      <c r="L75" s="36"/>
      <c r="M75" s="36"/>
      <c r="N75" s="36"/>
      <c r="O75" s="88">
        <f t="shared" si="20"/>
        <v>0</v>
      </c>
      <c r="P75" s="88">
        <f t="shared" si="21"/>
        <v>0</v>
      </c>
      <c r="Q75" s="88">
        <f t="shared" si="22"/>
        <v>0</v>
      </c>
      <c r="R75" s="89">
        <f t="shared" si="23"/>
        <v>0</v>
      </c>
      <c r="S75" s="88">
        <f t="shared" si="24"/>
        <v>0</v>
      </c>
      <c r="T75" s="88">
        <f t="shared" si="25"/>
        <v>0</v>
      </c>
      <c r="U75" s="88">
        <f t="shared" si="26"/>
        <v>0</v>
      </c>
      <c r="V75" s="88" t="str">
        <f t="shared" si="28"/>
        <v>NÃO</v>
      </c>
      <c r="Y75" s="106">
        <f t="shared" si="29"/>
        <v>0</v>
      </c>
      <c r="Z75" s="62" t="s">
        <v>33</v>
      </c>
      <c r="AA75" s="62" t="s">
        <v>1274</v>
      </c>
      <c r="AB75" s="62">
        <v>2704708</v>
      </c>
      <c r="AC75" s="107"/>
      <c r="AD75" s="107"/>
      <c r="AF75" s="36" t="str">
        <f t="shared" si="30"/>
        <v>RS</v>
      </c>
      <c r="AH75" s="45" t="str">
        <f t="shared" si="31"/>
        <v>ALMarechal Deodoro</v>
      </c>
      <c r="AI75" s="62">
        <v>2704708</v>
      </c>
    </row>
    <row r="76" spans="1:35" s="45" customFormat="1" ht="19.5" customHeight="1" x14ac:dyDescent="0.25">
      <c r="A76" s="81" t="str">
        <f>Controles!$B$2</f>
        <v>RS</v>
      </c>
      <c r="B76" s="81">
        <f>Controles!$C$2</f>
        <v>10</v>
      </c>
      <c r="C76" s="88" t="s">
        <v>1</v>
      </c>
      <c r="D76" s="36"/>
      <c r="E76" s="88" t="e">
        <f t="shared" si="27"/>
        <v>#N/A</v>
      </c>
      <c r="F76" s="36"/>
      <c r="G76" s="37"/>
      <c r="H76" s="36"/>
      <c r="I76" s="36"/>
      <c r="J76" s="88">
        <f t="shared" si="32"/>
        <v>0</v>
      </c>
      <c r="K76" s="36"/>
      <c r="L76" s="36"/>
      <c r="M76" s="36"/>
      <c r="N76" s="36"/>
      <c r="O76" s="88">
        <f t="shared" si="20"/>
        <v>0</v>
      </c>
      <c r="P76" s="88">
        <f t="shared" si="21"/>
        <v>0</v>
      </c>
      <c r="Q76" s="88">
        <f t="shared" si="22"/>
        <v>0</v>
      </c>
      <c r="R76" s="89">
        <f t="shared" si="23"/>
        <v>0</v>
      </c>
      <c r="S76" s="88">
        <f t="shared" si="24"/>
        <v>0</v>
      </c>
      <c r="T76" s="88">
        <f t="shared" si="25"/>
        <v>0</v>
      </c>
      <c r="U76" s="88">
        <f t="shared" si="26"/>
        <v>0</v>
      </c>
      <c r="V76" s="88" t="str">
        <f t="shared" si="28"/>
        <v>NÃO</v>
      </c>
      <c r="Y76" s="106">
        <f t="shared" si="29"/>
        <v>0</v>
      </c>
      <c r="Z76" s="62" t="s">
        <v>33</v>
      </c>
      <c r="AA76" s="62" t="s">
        <v>1295</v>
      </c>
      <c r="AB76" s="62">
        <v>2704807</v>
      </c>
      <c r="AC76" s="107"/>
      <c r="AD76" s="107"/>
      <c r="AF76" s="36" t="str">
        <f t="shared" si="30"/>
        <v>RS</v>
      </c>
      <c r="AH76" s="45" t="str">
        <f t="shared" si="31"/>
        <v>ALMaribondo</v>
      </c>
      <c r="AI76" s="62">
        <v>2704807</v>
      </c>
    </row>
    <row r="77" spans="1:35" s="45" customFormat="1" ht="19.5" customHeight="1" x14ac:dyDescent="0.25">
      <c r="A77" s="81" t="str">
        <f>Controles!$B$2</f>
        <v>RS</v>
      </c>
      <c r="B77" s="81">
        <f>Controles!$C$2</f>
        <v>10</v>
      </c>
      <c r="C77" s="88" t="s">
        <v>1</v>
      </c>
      <c r="D77" s="36"/>
      <c r="E77" s="88" t="e">
        <f t="shared" si="27"/>
        <v>#N/A</v>
      </c>
      <c r="F77" s="36"/>
      <c r="G77" s="37"/>
      <c r="H77" s="36"/>
      <c r="I77" s="36"/>
      <c r="J77" s="88">
        <f t="shared" si="32"/>
        <v>0</v>
      </c>
      <c r="K77" s="36"/>
      <c r="L77" s="36"/>
      <c r="M77" s="36"/>
      <c r="N77" s="36"/>
      <c r="O77" s="88">
        <f t="shared" si="20"/>
        <v>0</v>
      </c>
      <c r="P77" s="88">
        <f t="shared" si="21"/>
        <v>0</v>
      </c>
      <c r="Q77" s="88">
        <f t="shared" si="22"/>
        <v>0</v>
      </c>
      <c r="R77" s="89">
        <f t="shared" si="23"/>
        <v>0</v>
      </c>
      <c r="S77" s="88">
        <f t="shared" si="24"/>
        <v>0</v>
      </c>
      <c r="T77" s="88">
        <f t="shared" si="25"/>
        <v>0</v>
      </c>
      <c r="U77" s="88">
        <f t="shared" si="26"/>
        <v>0</v>
      </c>
      <c r="V77" s="88" t="str">
        <f t="shared" si="28"/>
        <v>NÃO</v>
      </c>
      <c r="Y77" s="106">
        <f t="shared" si="29"/>
        <v>0</v>
      </c>
      <c r="Z77" s="62" t="s">
        <v>33</v>
      </c>
      <c r="AA77" s="62" t="s">
        <v>1317</v>
      </c>
      <c r="AB77" s="62">
        <v>2705002</v>
      </c>
      <c r="AC77" s="107"/>
      <c r="AD77" s="107"/>
      <c r="AF77" s="36" t="str">
        <f t="shared" si="30"/>
        <v>RS</v>
      </c>
      <c r="AH77" s="45" t="str">
        <f t="shared" si="31"/>
        <v>ALMata Grande</v>
      </c>
      <c r="AI77" s="62">
        <v>2705002</v>
      </c>
    </row>
    <row r="78" spans="1:35" s="45" customFormat="1" ht="19.5" customHeight="1" x14ac:dyDescent="0.25">
      <c r="A78" s="81" t="str">
        <f>Controles!$B$2</f>
        <v>RS</v>
      </c>
      <c r="B78" s="81">
        <f>Controles!$C$2</f>
        <v>10</v>
      </c>
      <c r="C78" s="88" t="s">
        <v>1</v>
      </c>
      <c r="D78" s="36"/>
      <c r="E78" s="88" t="e">
        <f t="shared" si="27"/>
        <v>#N/A</v>
      </c>
      <c r="F78" s="36"/>
      <c r="G78" s="37"/>
      <c r="H78" s="36"/>
      <c r="I78" s="36"/>
      <c r="J78" s="88">
        <f t="shared" si="32"/>
        <v>0</v>
      </c>
      <c r="K78" s="36"/>
      <c r="L78" s="36"/>
      <c r="M78" s="36"/>
      <c r="N78" s="36"/>
      <c r="O78" s="88">
        <f t="shared" si="20"/>
        <v>0</v>
      </c>
      <c r="P78" s="88">
        <f t="shared" si="21"/>
        <v>0</v>
      </c>
      <c r="Q78" s="88">
        <f t="shared" si="22"/>
        <v>0</v>
      </c>
      <c r="R78" s="89">
        <f t="shared" si="23"/>
        <v>0</v>
      </c>
      <c r="S78" s="88">
        <f t="shared" si="24"/>
        <v>0</v>
      </c>
      <c r="T78" s="88">
        <f t="shared" si="25"/>
        <v>0</v>
      </c>
      <c r="U78" s="88">
        <f t="shared" si="26"/>
        <v>0</v>
      </c>
      <c r="V78" s="88" t="str">
        <f t="shared" si="28"/>
        <v>NÃO</v>
      </c>
      <c r="Y78" s="106">
        <f t="shared" si="29"/>
        <v>0</v>
      </c>
      <c r="Z78" s="62" t="s">
        <v>33</v>
      </c>
      <c r="AA78" s="62" t="s">
        <v>1339</v>
      </c>
      <c r="AB78" s="62">
        <v>2705101</v>
      </c>
      <c r="AC78" s="107"/>
      <c r="AD78" s="107"/>
      <c r="AF78" s="36" t="str">
        <f t="shared" si="30"/>
        <v>RS</v>
      </c>
      <c r="AH78" s="45" t="str">
        <f t="shared" si="31"/>
        <v>ALMatriz de Camaragibe</v>
      </c>
      <c r="AI78" s="62">
        <v>2705101</v>
      </c>
    </row>
    <row r="79" spans="1:35" s="45" customFormat="1" ht="19.5" customHeight="1" x14ac:dyDescent="0.25">
      <c r="A79" s="81" t="str">
        <f>Controles!$B$2</f>
        <v>RS</v>
      </c>
      <c r="B79" s="81">
        <f>Controles!$C$2</f>
        <v>10</v>
      </c>
      <c r="C79" s="88" t="s">
        <v>1</v>
      </c>
      <c r="D79" s="36"/>
      <c r="E79" s="88" t="e">
        <f t="shared" si="27"/>
        <v>#N/A</v>
      </c>
      <c r="F79" s="36"/>
      <c r="G79" s="37"/>
      <c r="H79" s="36"/>
      <c r="I79" s="36"/>
      <c r="J79" s="88">
        <f t="shared" si="32"/>
        <v>0</v>
      </c>
      <c r="K79" s="36"/>
      <c r="L79" s="36"/>
      <c r="M79" s="36"/>
      <c r="N79" s="36"/>
      <c r="O79" s="88">
        <f t="shared" si="20"/>
        <v>0</v>
      </c>
      <c r="P79" s="88">
        <f t="shared" si="21"/>
        <v>0</v>
      </c>
      <c r="Q79" s="88">
        <f t="shared" si="22"/>
        <v>0</v>
      </c>
      <c r="R79" s="89">
        <f t="shared" si="23"/>
        <v>0</v>
      </c>
      <c r="S79" s="88">
        <f t="shared" si="24"/>
        <v>0</v>
      </c>
      <c r="T79" s="88">
        <f t="shared" si="25"/>
        <v>0</v>
      </c>
      <c r="U79" s="88">
        <f t="shared" si="26"/>
        <v>0</v>
      </c>
      <c r="V79" s="88" t="str">
        <f t="shared" si="28"/>
        <v>NÃO</v>
      </c>
      <c r="Y79" s="106">
        <f t="shared" si="29"/>
        <v>0</v>
      </c>
      <c r="Z79" s="62" t="s">
        <v>33</v>
      </c>
      <c r="AA79" s="62" t="s">
        <v>1360</v>
      </c>
      <c r="AB79" s="62">
        <v>2705200</v>
      </c>
      <c r="AC79" s="107"/>
      <c r="AD79" s="107"/>
      <c r="AF79" s="36" t="str">
        <f t="shared" si="30"/>
        <v>RS</v>
      </c>
      <c r="AH79" s="45" t="str">
        <f t="shared" si="31"/>
        <v>ALMessias</v>
      </c>
      <c r="AI79" s="62">
        <v>2705200</v>
      </c>
    </row>
    <row r="80" spans="1:35" s="45" customFormat="1" ht="19.5" customHeight="1" x14ac:dyDescent="0.25">
      <c r="A80" s="81" t="str">
        <f>Controles!$B$2</f>
        <v>RS</v>
      </c>
      <c r="B80" s="81">
        <f>Controles!$C$2</f>
        <v>10</v>
      </c>
      <c r="C80" s="88" t="s">
        <v>1</v>
      </c>
      <c r="D80" s="36"/>
      <c r="E80" s="88" t="e">
        <f t="shared" si="27"/>
        <v>#N/A</v>
      </c>
      <c r="F80" s="36"/>
      <c r="G80" s="37"/>
      <c r="H80" s="36"/>
      <c r="I80" s="36"/>
      <c r="J80" s="88">
        <f t="shared" si="32"/>
        <v>0</v>
      </c>
      <c r="K80" s="36"/>
      <c r="L80" s="36"/>
      <c r="M80" s="36"/>
      <c r="N80" s="36"/>
      <c r="O80" s="88">
        <f t="shared" si="20"/>
        <v>0</v>
      </c>
      <c r="P80" s="88">
        <f t="shared" si="21"/>
        <v>0</v>
      </c>
      <c r="Q80" s="88">
        <f t="shared" si="22"/>
        <v>0</v>
      </c>
      <c r="R80" s="89">
        <f t="shared" si="23"/>
        <v>0</v>
      </c>
      <c r="S80" s="88">
        <f t="shared" si="24"/>
        <v>0</v>
      </c>
      <c r="T80" s="88">
        <f t="shared" si="25"/>
        <v>0</v>
      </c>
      <c r="U80" s="88">
        <f t="shared" si="26"/>
        <v>0</v>
      </c>
      <c r="V80" s="88" t="str">
        <f t="shared" si="28"/>
        <v>NÃO</v>
      </c>
      <c r="Y80" s="106">
        <f t="shared" si="29"/>
        <v>0</v>
      </c>
      <c r="Z80" s="62" t="s">
        <v>33</v>
      </c>
      <c r="AA80" s="62" t="s">
        <v>1382</v>
      </c>
      <c r="AB80" s="62">
        <v>2705309</v>
      </c>
      <c r="AC80" s="107"/>
      <c r="AD80" s="107"/>
      <c r="AF80" s="36" t="str">
        <f t="shared" si="30"/>
        <v>RS</v>
      </c>
      <c r="AH80" s="45" t="str">
        <f t="shared" si="31"/>
        <v>ALMinador do Negrão</v>
      </c>
      <c r="AI80" s="62">
        <v>2705309</v>
      </c>
    </row>
    <row r="81" spans="1:35" s="45" customFormat="1" ht="19.5" customHeight="1" x14ac:dyDescent="0.25">
      <c r="A81" s="81" t="str">
        <f>Controles!$B$2</f>
        <v>RS</v>
      </c>
      <c r="B81" s="81">
        <f>Controles!$C$2</f>
        <v>10</v>
      </c>
      <c r="C81" s="88" t="s">
        <v>1</v>
      </c>
      <c r="D81" s="36"/>
      <c r="E81" s="88" t="e">
        <f t="shared" si="27"/>
        <v>#N/A</v>
      </c>
      <c r="F81" s="36"/>
      <c r="G81" s="37"/>
      <c r="H81" s="36"/>
      <c r="I81" s="36"/>
      <c r="J81" s="88">
        <f t="shared" si="32"/>
        <v>0</v>
      </c>
      <c r="K81" s="36"/>
      <c r="L81" s="36"/>
      <c r="M81" s="36"/>
      <c r="N81" s="36"/>
      <c r="O81" s="88">
        <f t="shared" si="20"/>
        <v>0</v>
      </c>
      <c r="P81" s="88">
        <f t="shared" si="21"/>
        <v>0</v>
      </c>
      <c r="Q81" s="88">
        <f t="shared" si="22"/>
        <v>0</v>
      </c>
      <c r="R81" s="89">
        <f t="shared" si="23"/>
        <v>0</v>
      </c>
      <c r="S81" s="88">
        <f t="shared" si="24"/>
        <v>0</v>
      </c>
      <c r="T81" s="88">
        <f t="shared" si="25"/>
        <v>0</v>
      </c>
      <c r="U81" s="88">
        <f t="shared" si="26"/>
        <v>0</v>
      </c>
      <c r="V81" s="88" t="str">
        <f t="shared" si="28"/>
        <v>NÃO</v>
      </c>
      <c r="Y81" s="106">
        <f t="shared" si="29"/>
        <v>0</v>
      </c>
      <c r="Z81" s="62" t="s">
        <v>33</v>
      </c>
      <c r="AA81" s="62" t="s">
        <v>1404</v>
      </c>
      <c r="AB81" s="62">
        <v>2705408</v>
      </c>
      <c r="AC81" s="107"/>
      <c r="AD81" s="107"/>
      <c r="AF81" s="36" t="str">
        <f t="shared" si="30"/>
        <v>RS</v>
      </c>
      <c r="AH81" s="45" t="str">
        <f t="shared" si="31"/>
        <v>ALMonteirópolis</v>
      </c>
      <c r="AI81" s="62">
        <v>2705408</v>
      </c>
    </row>
    <row r="82" spans="1:35" s="45" customFormat="1" ht="19.5" customHeight="1" x14ac:dyDescent="0.25">
      <c r="A82" s="81" t="str">
        <f>Controles!$B$2</f>
        <v>RS</v>
      </c>
      <c r="B82" s="81">
        <f>Controles!$C$2</f>
        <v>10</v>
      </c>
      <c r="C82" s="88" t="s">
        <v>1</v>
      </c>
      <c r="D82" s="36"/>
      <c r="E82" s="88" t="e">
        <f t="shared" si="27"/>
        <v>#N/A</v>
      </c>
      <c r="F82" s="36"/>
      <c r="G82" s="37"/>
      <c r="H82" s="36"/>
      <c r="I82" s="36"/>
      <c r="J82" s="88">
        <f t="shared" si="32"/>
        <v>0</v>
      </c>
      <c r="K82" s="36"/>
      <c r="L82" s="36"/>
      <c r="M82" s="36"/>
      <c r="N82" s="36"/>
      <c r="O82" s="88">
        <f t="shared" si="20"/>
        <v>0</v>
      </c>
      <c r="P82" s="88">
        <f t="shared" si="21"/>
        <v>0</v>
      </c>
      <c r="Q82" s="88">
        <f t="shared" si="22"/>
        <v>0</v>
      </c>
      <c r="R82" s="89">
        <f t="shared" si="23"/>
        <v>0</v>
      </c>
      <c r="S82" s="88">
        <f t="shared" si="24"/>
        <v>0</v>
      </c>
      <c r="T82" s="88">
        <f t="shared" si="25"/>
        <v>0</v>
      </c>
      <c r="U82" s="88">
        <f t="shared" si="26"/>
        <v>0</v>
      </c>
      <c r="V82" s="88" t="str">
        <f t="shared" si="28"/>
        <v>NÃO</v>
      </c>
      <c r="Y82" s="106">
        <f t="shared" si="29"/>
        <v>0</v>
      </c>
      <c r="Z82" s="62" t="s">
        <v>33</v>
      </c>
      <c r="AA82" s="62" t="s">
        <v>1426</v>
      </c>
      <c r="AB82" s="62">
        <v>2705507</v>
      </c>
      <c r="AC82" s="107"/>
      <c r="AD82" s="107"/>
      <c r="AF82" s="36" t="str">
        <f t="shared" si="30"/>
        <v>RS</v>
      </c>
      <c r="AH82" s="45" t="str">
        <f t="shared" si="31"/>
        <v>ALMurici</v>
      </c>
      <c r="AI82" s="62">
        <v>2705507</v>
      </c>
    </row>
    <row r="83" spans="1:35" s="45" customFormat="1" ht="19.5" customHeight="1" x14ac:dyDescent="0.25">
      <c r="A83" s="81" t="str">
        <f>Controles!$B$2</f>
        <v>RS</v>
      </c>
      <c r="B83" s="81">
        <f>Controles!$C$2</f>
        <v>10</v>
      </c>
      <c r="C83" s="88" t="s">
        <v>1</v>
      </c>
      <c r="D83" s="36"/>
      <c r="E83" s="88" t="e">
        <f t="shared" si="27"/>
        <v>#N/A</v>
      </c>
      <c r="F83" s="36"/>
      <c r="G83" s="37"/>
      <c r="H83" s="36"/>
      <c r="I83" s="36"/>
      <c r="J83" s="88">
        <f t="shared" si="32"/>
        <v>0</v>
      </c>
      <c r="K83" s="36"/>
      <c r="L83" s="36"/>
      <c r="M83" s="36"/>
      <c r="N83" s="36"/>
      <c r="O83" s="88">
        <f t="shared" si="20"/>
        <v>0</v>
      </c>
      <c r="P83" s="88">
        <f t="shared" si="21"/>
        <v>0</v>
      </c>
      <c r="Q83" s="88">
        <f t="shared" si="22"/>
        <v>0</v>
      </c>
      <c r="R83" s="89">
        <f t="shared" si="23"/>
        <v>0</v>
      </c>
      <c r="S83" s="88">
        <f t="shared" si="24"/>
        <v>0</v>
      </c>
      <c r="T83" s="88">
        <f t="shared" si="25"/>
        <v>0</v>
      </c>
      <c r="U83" s="88">
        <f t="shared" si="26"/>
        <v>0</v>
      </c>
      <c r="V83" s="88" t="str">
        <f t="shared" si="28"/>
        <v>NÃO</v>
      </c>
      <c r="Y83" s="106">
        <f t="shared" si="29"/>
        <v>0</v>
      </c>
      <c r="Z83" s="62" t="s">
        <v>33</v>
      </c>
      <c r="AA83" s="62" t="s">
        <v>1447</v>
      </c>
      <c r="AB83" s="62">
        <v>2705606</v>
      </c>
      <c r="AC83" s="107"/>
      <c r="AD83" s="107"/>
      <c r="AF83" s="36" t="str">
        <f t="shared" si="30"/>
        <v>RS</v>
      </c>
      <c r="AH83" s="45" t="str">
        <f t="shared" si="31"/>
        <v>ALNovo Lino</v>
      </c>
      <c r="AI83" s="62">
        <v>2705606</v>
      </c>
    </row>
    <row r="84" spans="1:35" s="45" customFormat="1" ht="19.5" customHeight="1" x14ac:dyDescent="0.25">
      <c r="A84" s="81" t="str">
        <f>Controles!$B$2</f>
        <v>RS</v>
      </c>
      <c r="B84" s="81">
        <f>Controles!$C$2</f>
        <v>10</v>
      </c>
      <c r="C84" s="88" t="s">
        <v>1</v>
      </c>
      <c r="D84" s="36"/>
      <c r="E84" s="88" t="e">
        <f t="shared" si="27"/>
        <v>#N/A</v>
      </c>
      <c r="F84" s="36"/>
      <c r="G84" s="37"/>
      <c r="H84" s="36"/>
      <c r="I84" s="36"/>
      <c r="J84" s="88">
        <f t="shared" si="32"/>
        <v>0</v>
      </c>
      <c r="K84" s="36"/>
      <c r="L84" s="36"/>
      <c r="M84" s="36"/>
      <c r="N84" s="36"/>
      <c r="O84" s="88">
        <f t="shared" si="20"/>
        <v>0</v>
      </c>
      <c r="P84" s="88">
        <f t="shared" si="21"/>
        <v>0</v>
      </c>
      <c r="Q84" s="88">
        <f t="shared" si="22"/>
        <v>0</v>
      </c>
      <c r="R84" s="89">
        <f t="shared" si="23"/>
        <v>0</v>
      </c>
      <c r="S84" s="88">
        <f t="shared" si="24"/>
        <v>0</v>
      </c>
      <c r="T84" s="88">
        <f t="shared" si="25"/>
        <v>0</v>
      </c>
      <c r="U84" s="88">
        <f t="shared" si="26"/>
        <v>0</v>
      </c>
      <c r="V84" s="88" t="str">
        <f t="shared" si="28"/>
        <v>NÃO</v>
      </c>
      <c r="Y84" s="106">
        <f t="shared" si="29"/>
        <v>0</v>
      </c>
      <c r="Z84" s="62" t="s">
        <v>33</v>
      </c>
      <c r="AA84" s="62" t="s">
        <v>1467</v>
      </c>
      <c r="AB84" s="62">
        <v>2705705</v>
      </c>
      <c r="AC84" s="107"/>
      <c r="AD84" s="107"/>
      <c r="AF84" s="36" t="str">
        <f t="shared" si="30"/>
        <v>RS</v>
      </c>
      <c r="AH84" s="45" t="str">
        <f t="shared" si="31"/>
        <v>ALOlho d'Água das Flores</v>
      </c>
      <c r="AI84" s="62">
        <v>2705705</v>
      </c>
    </row>
    <row r="85" spans="1:35" s="45" customFormat="1" ht="19.5" customHeight="1" x14ac:dyDescent="0.25">
      <c r="A85" s="81" t="str">
        <f>Controles!$B$2</f>
        <v>RS</v>
      </c>
      <c r="B85" s="81">
        <f>Controles!$C$2</f>
        <v>10</v>
      </c>
      <c r="C85" s="88" t="s">
        <v>1</v>
      </c>
      <c r="D85" s="36"/>
      <c r="E85" s="88" t="e">
        <f t="shared" si="27"/>
        <v>#N/A</v>
      </c>
      <c r="F85" s="36"/>
      <c r="G85" s="37"/>
      <c r="H85" s="36"/>
      <c r="I85" s="36"/>
      <c r="J85" s="88">
        <f t="shared" si="32"/>
        <v>0</v>
      </c>
      <c r="K85" s="36"/>
      <c r="L85" s="36"/>
      <c r="M85" s="36"/>
      <c r="N85" s="36"/>
      <c r="O85" s="88">
        <f t="shared" si="20"/>
        <v>0</v>
      </c>
      <c r="P85" s="88">
        <f t="shared" si="21"/>
        <v>0</v>
      </c>
      <c r="Q85" s="88">
        <f t="shared" si="22"/>
        <v>0</v>
      </c>
      <c r="R85" s="89">
        <f t="shared" si="23"/>
        <v>0</v>
      </c>
      <c r="S85" s="88">
        <f t="shared" si="24"/>
        <v>0</v>
      </c>
      <c r="T85" s="88">
        <f t="shared" si="25"/>
        <v>0</v>
      </c>
      <c r="U85" s="88">
        <f t="shared" si="26"/>
        <v>0</v>
      </c>
      <c r="V85" s="88" t="str">
        <f t="shared" si="28"/>
        <v>NÃO</v>
      </c>
      <c r="Y85" s="106">
        <f t="shared" si="29"/>
        <v>0</v>
      </c>
      <c r="Z85" s="62" t="s">
        <v>33</v>
      </c>
      <c r="AA85" s="62" t="s">
        <v>1489</v>
      </c>
      <c r="AB85" s="62">
        <v>2705804</v>
      </c>
      <c r="AC85" s="107"/>
      <c r="AD85" s="107"/>
      <c r="AF85" s="36" t="str">
        <f t="shared" si="30"/>
        <v>RS</v>
      </c>
      <c r="AH85" s="45" t="str">
        <f t="shared" si="31"/>
        <v>ALOlho d'Água do Casado</v>
      </c>
      <c r="AI85" s="62">
        <v>2705804</v>
      </c>
    </row>
    <row r="86" spans="1:35" s="45" customFormat="1" ht="19.5" customHeight="1" x14ac:dyDescent="0.25">
      <c r="A86" s="81" t="str">
        <f>Controles!$B$2</f>
        <v>RS</v>
      </c>
      <c r="B86" s="81">
        <f>Controles!$C$2</f>
        <v>10</v>
      </c>
      <c r="C86" s="88" t="s">
        <v>1</v>
      </c>
      <c r="D86" s="36"/>
      <c r="E86" s="88" t="e">
        <f t="shared" si="27"/>
        <v>#N/A</v>
      </c>
      <c r="F86" s="36"/>
      <c r="G86" s="37"/>
      <c r="H86" s="36"/>
      <c r="I86" s="36"/>
      <c r="J86" s="88">
        <f t="shared" si="32"/>
        <v>0</v>
      </c>
      <c r="K86" s="36"/>
      <c r="L86" s="36"/>
      <c r="M86" s="36"/>
      <c r="N86" s="36"/>
      <c r="O86" s="88">
        <f t="shared" si="20"/>
        <v>0</v>
      </c>
      <c r="P86" s="88">
        <f t="shared" si="21"/>
        <v>0</v>
      </c>
      <c r="Q86" s="88">
        <f t="shared" si="22"/>
        <v>0</v>
      </c>
      <c r="R86" s="89">
        <f t="shared" si="23"/>
        <v>0</v>
      </c>
      <c r="S86" s="88">
        <f t="shared" si="24"/>
        <v>0</v>
      </c>
      <c r="T86" s="88">
        <f t="shared" si="25"/>
        <v>0</v>
      </c>
      <c r="U86" s="88">
        <f t="shared" si="26"/>
        <v>0</v>
      </c>
      <c r="V86" s="88" t="str">
        <f t="shared" si="28"/>
        <v>NÃO</v>
      </c>
      <c r="Y86" s="106">
        <f t="shared" si="29"/>
        <v>0</v>
      </c>
      <c r="Z86" s="62" t="s">
        <v>33</v>
      </c>
      <c r="AA86" s="62" t="s">
        <v>1510</v>
      </c>
      <c r="AB86" s="62">
        <v>2705903</v>
      </c>
      <c r="AC86" s="107"/>
      <c r="AD86" s="107"/>
      <c r="AF86" s="36" t="str">
        <f t="shared" si="30"/>
        <v>RS</v>
      </c>
      <c r="AH86" s="45" t="str">
        <f t="shared" si="31"/>
        <v>ALOlho d'Água Grande</v>
      </c>
      <c r="AI86" s="62">
        <v>2705903</v>
      </c>
    </row>
    <row r="87" spans="1:35" s="45" customFormat="1" ht="19.5" customHeight="1" x14ac:dyDescent="0.25">
      <c r="A87" s="81" t="str">
        <f>Controles!$B$2</f>
        <v>RS</v>
      </c>
      <c r="B87" s="81">
        <f>Controles!$C$2</f>
        <v>10</v>
      </c>
      <c r="C87" s="88" t="s">
        <v>1</v>
      </c>
      <c r="D87" s="36"/>
      <c r="E87" s="88" t="e">
        <f t="shared" si="27"/>
        <v>#N/A</v>
      </c>
      <c r="F87" s="36"/>
      <c r="G87" s="37"/>
      <c r="H87" s="36"/>
      <c r="I87" s="36"/>
      <c r="J87" s="88">
        <f t="shared" si="32"/>
        <v>0</v>
      </c>
      <c r="K87" s="36"/>
      <c r="L87" s="36"/>
      <c r="M87" s="36"/>
      <c r="N87" s="36"/>
      <c r="O87" s="88">
        <f t="shared" si="20"/>
        <v>0</v>
      </c>
      <c r="P87" s="88">
        <f t="shared" si="21"/>
        <v>0</v>
      </c>
      <c r="Q87" s="88">
        <f t="shared" si="22"/>
        <v>0</v>
      </c>
      <c r="R87" s="89">
        <f t="shared" si="23"/>
        <v>0</v>
      </c>
      <c r="S87" s="88">
        <f t="shared" si="24"/>
        <v>0</v>
      </c>
      <c r="T87" s="88">
        <f t="shared" si="25"/>
        <v>0</v>
      </c>
      <c r="U87" s="88">
        <f t="shared" si="26"/>
        <v>0</v>
      </c>
      <c r="V87" s="88" t="str">
        <f t="shared" si="28"/>
        <v>NÃO</v>
      </c>
      <c r="Y87" s="106">
        <f t="shared" si="29"/>
        <v>0</v>
      </c>
      <c r="Z87" s="62" t="s">
        <v>33</v>
      </c>
      <c r="AA87" s="62" t="s">
        <v>1531</v>
      </c>
      <c r="AB87" s="62">
        <v>2706000</v>
      </c>
      <c r="AC87" s="107"/>
      <c r="AD87" s="107"/>
      <c r="AF87" s="36" t="str">
        <f t="shared" si="30"/>
        <v>RS</v>
      </c>
      <c r="AH87" s="45" t="str">
        <f t="shared" si="31"/>
        <v>ALOlivença</v>
      </c>
      <c r="AI87" s="62">
        <v>2706000</v>
      </c>
    </row>
    <row r="88" spans="1:35" s="45" customFormat="1" ht="19.5" customHeight="1" x14ac:dyDescent="0.25">
      <c r="A88" s="81" t="str">
        <f>Controles!$B$2</f>
        <v>RS</v>
      </c>
      <c r="B88" s="81">
        <f>Controles!$C$2</f>
        <v>10</v>
      </c>
      <c r="C88" s="88" t="s">
        <v>1</v>
      </c>
      <c r="D88" s="36"/>
      <c r="E88" s="88" t="e">
        <f t="shared" si="27"/>
        <v>#N/A</v>
      </c>
      <c r="F88" s="36"/>
      <c r="G88" s="37"/>
      <c r="H88" s="36"/>
      <c r="I88" s="36"/>
      <c r="J88" s="88">
        <f t="shared" si="32"/>
        <v>0</v>
      </c>
      <c r="K88" s="36"/>
      <c r="L88" s="36"/>
      <c r="M88" s="36"/>
      <c r="N88" s="36"/>
      <c r="O88" s="88">
        <f t="shared" si="20"/>
        <v>0</v>
      </c>
      <c r="P88" s="88">
        <f t="shared" si="21"/>
        <v>0</v>
      </c>
      <c r="Q88" s="88">
        <f t="shared" si="22"/>
        <v>0</v>
      </c>
      <c r="R88" s="89">
        <f t="shared" si="23"/>
        <v>0</v>
      </c>
      <c r="S88" s="88">
        <f t="shared" si="24"/>
        <v>0</v>
      </c>
      <c r="T88" s="88">
        <f t="shared" si="25"/>
        <v>0</v>
      </c>
      <c r="U88" s="88">
        <f t="shared" si="26"/>
        <v>0</v>
      </c>
      <c r="V88" s="88" t="str">
        <f t="shared" si="28"/>
        <v>NÃO</v>
      </c>
      <c r="Y88" s="106">
        <f t="shared" si="29"/>
        <v>0</v>
      </c>
      <c r="Z88" s="62" t="s">
        <v>33</v>
      </c>
      <c r="AA88" s="62" t="s">
        <v>1552</v>
      </c>
      <c r="AB88" s="62">
        <v>2706109</v>
      </c>
      <c r="AC88" s="107"/>
      <c r="AD88" s="107"/>
      <c r="AF88" s="36" t="str">
        <f t="shared" si="30"/>
        <v>RS</v>
      </c>
      <c r="AH88" s="45" t="str">
        <f t="shared" si="31"/>
        <v>ALOuro Branco</v>
      </c>
      <c r="AI88" s="62">
        <v>2706109</v>
      </c>
    </row>
    <row r="89" spans="1:35" s="45" customFormat="1" ht="19.5" customHeight="1" x14ac:dyDescent="0.25">
      <c r="A89" s="81" t="str">
        <f>Controles!$B$2</f>
        <v>RS</v>
      </c>
      <c r="B89" s="81">
        <f>Controles!$C$2</f>
        <v>10</v>
      </c>
      <c r="C89" s="88" t="s">
        <v>1</v>
      </c>
      <c r="D89" s="36"/>
      <c r="E89" s="88" t="e">
        <f t="shared" si="27"/>
        <v>#N/A</v>
      </c>
      <c r="F89" s="36"/>
      <c r="G89" s="37"/>
      <c r="H89" s="36"/>
      <c r="I89" s="36"/>
      <c r="J89" s="88">
        <f t="shared" si="32"/>
        <v>0</v>
      </c>
      <c r="K89" s="36"/>
      <c r="L89" s="36"/>
      <c r="M89" s="36"/>
      <c r="N89" s="36"/>
      <c r="O89" s="88">
        <f t="shared" si="20"/>
        <v>0</v>
      </c>
      <c r="P89" s="88">
        <f t="shared" si="21"/>
        <v>0</v>
      </c>
      <c r="Q89" s="88">
        <f t="shared" si="22"/>
        <v>0</v>
      </c>
      <c r="R89" s="89">
        <f t="shared" si="23"/>
        <v>0</v>
      </c>
      <c r="S89" s="88">
        <f t="shared" si="24"/>
        <v>0</v>
      </c>
      <c r="T89" s="88">
        <f t="shared" si="25"/>
        <v>0</v>
      </c>
      <c r="U89" s="88">
        <f t="shared" si="26"/>
        <v>0</v>
      </c>
      <c r="V89" s="88" t="str">
        <f t="shared" si="28"/>
        <v>NÃO</v>
      </c>
      <c r="Y89" s="106">
        <f t="shared" si="29"/>
        <v>0</v>
      </c>
      <c r="Z89" s="62" t="s">
        <v>33</v>
      </c>
      <c r="AA89" s="62" t="s">
        <v>1571</v>
      </c>
      <c r="AB89" s="62">
        <v>2706208</v>
      </c>
      <c r="AC89" s="107"/>
      <c r="AD89" s="107"/>
      <c r="AF89" s="36" t="str">
        <f t="shared" si="30"/>
        <v>RS</v>
      </c>
      <c r="AH89" s="45" t="str">
        <f t="shared" si="31"/>
        <v>ALPalestina</v>
      </c>
      <c r="AI89" s="62">
        <v>2706208</v>
      </c>
    </row>
    <row r="90" spans="1:35" s="45" customFormat="1" ht="19.5" customHeight="1" x14ac:dyDescent="0.25">
      <c r="A90" s="81" t="str">
        <f>Controles!$B$2</f>
        <v>RS</v>
      </c>
      <c r="B90" s="81">
        <f>Controles!$C$2</f>
        <v>10</v>
      </c>
      <c r="C90" s="88" t="s">
        <v>1</v>
      </c>
      <c r="D90" s="36"/>
      <c r="E90" s="88" t="e">
        <f t="shared" si="27"/>
        <v>#N/A</v>
      </c>
      <c r="F90" s="36"/>
      <c r="G90" s="37"/>
      <c r="H90" s="36"/>
      <c r="I90" s="36"/>
      <c r="J90" s="88">
        <f t="shared" si="32"/>
        <v>0</v>
      </c>
      <c r="K90" s="36"/>
      <c r="L90" s="36"/>
      <c r="M90" s="36"/>
      <c r="N90" s="36"/>
      <c r="O90" s="88">
        <f t="shared" si="20"/>
        <v>0</v>
      </c>
      <c r="P90" s="88">
        <f t="shared" si="21"/>
        <v>0</v>
      </c>
      <c r="Q90" s="88">
        <f t="shared" si="22"/>
        <v>0</v>
      </c>
      <c r="R90" s="89">
        <f t="shared" si="23"/>
        <v>0</v>
      </c>
      <c r="S90" s="88">
        <f t="shared" si="24"/>
        <v>0</v>
      </c>
      <c r="T90" s="88">
        <f t="shared" si="25"/>
        <v>0</v>
      </c>
      <c r="U90" s="88">
        <f t="shared" si="26"/>
        <v>0</v>
      </c>
      <c r="V90" s="88" t="str">
        <f t="shared" si="28"/>
        <v>NÃO</v>
      </c>
      <c r="Y90" s="106">
        <f t="shared" si="29"/>
        <v>0</v>
      </c>
      <c r="Z90" s="62" t="s">
        <v>33</v>
      </c>
      <c r="AA90" s="62" t="s">
        <v>1591</v>
      </c>
      <c r="AB90" s="62">
        <v>2706307</v>
      </c>
      <c r="AC90" s="107"/>
      <c r="AD90" s="107"/>
      <c r="AF90" s="36" t="str">
        <f t="shared" si="30"/>
        <v>RS</v>
      </c>
      <c r="AH90" s="45" t="str">
        <f t="shared" si="31"/>
        <v>ALPalmeira dos Índios</v>
      </c>
      <c r="AI90" s="62">
        <v>2706307</v>
      </c>
    </row>
    <row r="91" spans="1:35" s="45" customFormat="1" ht="19.5" customHeight="1" x14ac:dyDescent="0.25">
      <c r="A91" s="81" t="str">
        <f>Controles!$B$2</f>
        <v>RS</v>
      </c>
      <c r="B91" s="81">
        <f>Controles!$C$2</f>
        <v>10</v>
      </c>
      <c r="C91" s="88" t="s">
        <v>1</v>
      </c>
      <c r="D91" s="36"/>
      <c r="E91" s="88" t="e">
        <f t="shared" si="27"/>
        <v>#N/A</v>
      </c>
      <c r="F91" s="36"/>
      <c r="G91" s="37"/>
      <c r="H91" s="36"/>
      <c r="I91" s="36"/>
      <c r="J91" s="88">
        <f t="shared" si="32"/>
        <v>0</v>
      </c>
      <c r="K91" s="36"/>
      <c r="L91" s="36"/>
      <c r="M91" s="36"/>
      <c r="N91" s="36"/>
      <c r="O91" s="88">
        <f t="shared" si="20"/>
        <v>0</v>
      </c>
      <c r="P91" s="88">
        <f t="shared" si="21"/>
        <v>0</v>
      </c>
      <c r="Q91" s="88">
        <f t="shared" si="22"/>
        <v>0</v>
      </c>
      <c r="R91" s="89">
        <f t="shared" si="23"/>
        <v>0</v>
      </c>
      <c r="S91" s="88">
        <f t="shared" si="24"/>
        <v>0</v>
      </c>
      <c r="T91" s="88">
        <f t="shared" si="25"/>
        <v>0</v>
      </c>
      <c r="U91" s="88">
        <f t="shared" si="26"/>
        <v>0</v>
      </c>
      <c r="V91" s="88" t="str">
        <f t="shared" si="28"/>
        <v>NÃO</v>
      </c>
      <c r="Y91" s="106">
        <f t="shared" si="29"/>
        <v>0</v>
      </c>
      <c r="Z91" s="62" t="s">
        <v>33</v>
      </c>
      <c r="AA91" s="62" t="s">
        <v>1611</v>
      </c>
      <c r="AB91" s="62">
        <v>2706406</v>
      </c>
      <c r="AC91" s="107"/>
      <c r="AD91" s="107"/>
      <c r="AF91" s="36" t="str">
        <f t="shared" si="30"/>
        <v>RS</v>
      </c>
      <c r="AH91" s="45" t="str">
        <f t="shared" si="31"/>
        <v>ALPão de Açúcar</v>
      </c>
      <c r="AI91" s="62">
        <v>2706406</v>
      </c>
    </row>
    <row r="92" spans="1:35" s="45" customFormat="1" ht="19.5" customHeight="1" x14ac:dyDescent="0.25">
      <c r="A92" s="81" t="str">
        <f>Controles!$B$2</f>
        <v>RS</v>
      </c>
      <c r="B92" s="81">
        <f>Controles!$C$2</f>
        <v>10</v>
      </c>
      <c r="C92" s="88" t="s">
        <v>1</v>
      </c>
      <c r="D92" s="36"/>
      <c r="E92" s="88" t="e">
        <f t="shared" si="27"/>
        <v>#N/A</v>
      </c>
      <c r="F92" s="36"/>
      <c r="G92" s="37"/>
      <c r="H92" s="36"/>
      <c r="I92" s="36"/>
      <c r="J92" s="88">
        <f t="shared" si="32"/>
        <v>0</v>
      </c>
      <c r="K92" s="36"/>
      <c r="L92" s="36"/>
      <c r="M92" s="36"/>
      <c r="N92" s="36"/>
      <c r="O92" s="88">
        <f t="shared" si="20"/>
        <v>0</v>
      </c>
      <c r="P92" s="88">
        <f t="shared" si="21"/>
        <v>0</v>
      </c>
      <c r="Q92" s="88">
        <f t="shared" si="22"/>
        <v>0</v>
      </c>
      <c r="R92" s="89">
        <f t="shared" si="23"/>
        <v>0</v>
      </c>
      <c r="S92" s="88">
        <f t="shared" si="24"/>
        <v>0</v>
      </c>
      <c r="T92" s="88">
        <f t="shared" si="25"/>
        <v>0</v>
      </c>
      <c r="U92" s="88">
        <f t="shared" si="26"/>
        <v>0</v>
      </c>
      <c r="V92" s="88" t="str">
        <f t="shared" si="28"/>
        <v>NÃO</v>
      </c>
      <c r="Y92" s="106">
        <f t="shared" si="29"/>
        <v>0</v>
      </c>
      <c r="Z92" s="62" t="s">
        <v>33</v>
      </c>
      <c r="AA92" s="62" t="s">
        <v>1632</v>
      </c>
      <c r="AB92" s="62">
        <v>2706422</v>
      </c>
      <c r="AC92" s="107"/>
      <c r="AD92" s="107"/>
      <c r="AF92" s="36" t="str">
        <f t="shared" si="30"/>
        <v>RS</v>
      </c>
      <c r="AH92" s="45" t="str">
        <f t="shared" si="31"/>
        <v>ALPariconha</v>
      </c>
      <c r="AI92" s="62">
        <v>2706422</v>
      </c>
    </row>
    <row r="93" spans="1:35" s="45" customFormat="1" ht="19.5" customHeight="1" x14ac:dyDescent="0.25">
      <c r="A93" s="81" t="str">
        <f>Controles!$B$2</f>
        <v>RS</v>
      </c>
      <c r="B93" s="81">
        <f>Controles!$C$2</f>
        <v>10</v>
      </c>
      <c r="C93" s="88" t="s">
        <v>1</v>
      </c>
      <c r="D93" s="36"/>
      <c r="E93" s="88" t="e">
        <f t="shared" si="27"/>
        <v>#N/A</v>
      </c>
      <c r="F93" s="36"/>
      <c r="G93" s="37"/>
      <c r="H93" s="36"/>
      <c r="I93" s="36"/>
      <c r="J93" s="88">
        <f t="shared" si="32"/>
        <v>0</v>
      </c>
      <c r="K93" s="36"/>
      <c r="L93" s="36"/>
      <c r="M93" s="36"/>
      <c r="N93" s="36"/>
      <c r="O93" s="88">
        <f t="shared" si="20"/>
        <v>0</v>
      </c>
      <c r="P93" s="88">
        <f t="shared" si="21"/>
        <v>0</v>
      </c>
      <c r="Q93" s="88">
        <f t="shared" si="22"/>
        <v>0</v>
      </c>
      <c r="R93" s="89">
        <f t="shared" si="23"/>
        <v>0</v>
      </c>
      <c r="S93" s="88">
        <f t="shared" si="24"/>
        <v>0</v>
      </c>
      <c r="T93" s="88">
        <f t="shared" si="25"/>
        <v>0</v>
      </c>
      <c r="U93" s="88">
        <f t="shared" si="26"/>
        <v>0</v>
      </c>
      <c r="V93" s="88" t="str">
        <f t="shared" si="28"/>
        <v>NÃO</v>
      </c>
      <c r="Y93" s="106">
        <f t="shared" si="29"/>
        <v>0</v>
      </c>
      <c r="Z93" s="62" t="s">
        <v>33</v>
      </c>
      <c r="AA93" s="62" t="s">
        <v>1653</v>
      </c>
      <c r="AB93" s="62">
        <v>2706448</v>
      </c>
      <c r="AC93" s="107"/>
      <c r="AD93" s="107"/>
      <c r="AF93" s="36" t="str">
        <f t="shared" si="30"/>
        <v>RS</v>
      </c>
      <c r="AH93" s="45" t="str">
        <f t="shared" si="31"/>
        <v>ALParipueira</v>
      </c>
      <c r="AI93" s="62">
        <v>2706448</v>
      </c>
    </row>
    <row r="94" spans="1:35" s="45" customFormat="1" ht="19.5" customHeight="1" x14ac:dyDescent="0.25">
      <c r="A94" s="81" t="str">
        <f>Controles!$B$2</f>
        <v>RS</v>
      </c>
      <c r="B94" s="81">
        <f>Controles!$C$2</f>
        <v>10</v>
      </c>
      <c r="C94" s="88" t="s">
        <v>1</v>
      </c>
      <c r="D94" s="36"/>
      <c r="E94" s="88" t="e">
        <f t="shared" si="27"/>
        <v>#N/A</v>
      </c>
      <c r="F94" s="36"/>
      <c r="G94" s="37"/>
      <c r="H94" s="36"/>
      <c r="I94" s="36"/>
      <c r="J94" s="88">
        <f t="shared" si="32"/>
        <v>0</v>
      </c>
      <c r="K94" s="36"/>
      <c r="L94" s="36"/>
      <c r="M94" s="36"/>
      <c r="N94" s="36"/>
      <c r="O94" s="88">
        <f t="shared" si="20"/>
        <v>0</v>
      </c>
      <c r="P94" s="88">
        <f t="shared" si="21"/>
        <v>0</v>
      </c>
      <c r="Q94" s="88">
        <f t="shared" si="22"/>
        <v>0</v>
      </c>
      <c r="R94" s="89">
        <f t="shared" si="23"/>
        <v>0</v>
      </c>
      <c r="S94" s="88">
        <f t="shared" si="24"/>
        <v>0</v>
      </c>
      <c r="T94" s="88">
        <f t="shared" si="25"/>
        <v>0</v>
      </c>
      <c r="U94" s="88">
        <f t="shared" si="26"/>
        <v>0</v>
      </c>
      <c r="V94" s="88" t="str">
        <f t="shared" si="28"/>
        <v>NÃO</v>
      </c>
      <c r="Y94" s="106">
        <f t="shared" si="29"/>
        <v>0</v>
      </c>
      <c r="Z94" s="62" t="s">
        <v>33</v>
      </c>
      <c r="AA94" s="62" t="s">
        <v>1673</v>
      </c>
      <c r="AB94" s="62">
        <v>2706505</v>
      </c>
      <c r="AC94" s="107"/>
      <c r="AD94" s="107"/>
      <c r="AF94" s="36" t="str">
        <f t="shared" si="30"/>
        <v>RS</v>
      </c>
      <c r="AH94" s="45" t="str">
        <f t="shared" si="31"/>
        <v>ALPasso de Camaragibe</v>
      </c>
      <c r="AI94" s="62">
        <v>2706505</v>
      </c>
    </row>
    <row r="95" spans="1:35" s="45" customFormat="1" ht="19.5" customHeight="1" x14ac:dyDescent="0.25">
      <c r="A95" s="81" t="str">
        <f>Controles!$B$2</f>
        <v>RS</v>
      </c>
      <c r="B95" s="81">
        <f>Controles!$C$2</f>
        <v>10</v>
      </c>
      <c r="C95" s="88" t="s">
        <v>1</v>
      </c>
      <c r="D95" s="36"/>
      <c r="E95" s="88" t="e">
        <f t="shared" si="27"/>
        <v>#N/A</v>
      </c>
      <c r="F95" s="36"/>
      <c r="G95" s="37"/>
      <c r="H95" s="36"/>
      <c r="I95" s="36"/>
      <c r="J95" s="88">
        <f t="shared" si="32"/>
        <v>0</v>
      </c>
      <c r="K95" s="36"/>
      <c r="L95" s="36"/>
      <c r="M95" s="36"/>
      <c r="N95" s="36"/>
      <c r="O95" s="88">
        <f t="shared" si="20"/>
        <v>0</v>
      </c>
      <c r="P95" s="88">
        <f t="shared" si="21"/>
        <v>0</v>
      </c>
      <c r="Q95" s="88">
        <f t="shared" si="22"/>
        <v>0</v>
      </c>
      <c r="R95" s="89">
        <f t="shared" si="23"/>
        <v>0</v>
      </c>
      <c r="S95" s="88">
        <f t="shared" si="24"/>
        <v>0</v>
      </c>
      <c r="T95" s="88">
        <f t="shared" si="25"/>
        <v>0</v>
      </c>
      <c r="U95" s="88">
        <f t="shared" si="26"/>
        <v>0</v>
      </c>
      <c r="V95" s="88" t="str">
        <f t="shared" si="28"/>
        <v>NÃO</v>
      </c>
      <c r="Y95" s="106">
        <f t="shared" si="29"/>
        <v>0</v>
      </c>
      <c r="Z95" s="62" t="s">
        <v>33</v>
      </c>
      <c r="AA95" s="62" t="s">
        <v>1694</v>
      </c>
      <c r="AB95" s="62">
        <v>2706604</v>
      </c>
      <c r="AC95" s="107"/>
      <c r="AD95" s="107"/>
      <c r="AF95" s="36" t="str">
        <f t="shared" si="30"/>
        <v>RS</v>
      </c>
      <c r="AH95" s="45" t="str">
        <f t="shared" si="31"/>
        <v>ALPaulo Jacinto</v>
      </c>
      <c r="AI95" s="62">
        <v>2706604</v>
      </c>
    </row>
    <row r="96" spans="1:35" s="45" customFormat="1" ht="19.5" customHeight="1" x14ac:dyDescent="0.25">
      <c r="A96" s="81" t="str">
        <f>Controles!$B$2</f>
        <v>RS</v>
      </c>
      <c r="B96" s="81">
        <f>Controles!$C$2</f>
        <v>10</v>
      </c>
      <c r="C96" s="88" t="s">
        <v>1</v>
      </c>
      <c r="D96" s="36"/>
      <c r="E96" s="88" t="e">
        <f t="shared" si="27"/>
        <v>#N/A</v>
      </c>
      <c r="F96" s="36"/>
      <c r="G96" s="37"/>
      <c r="H96" s="36"/>
      <c r="I96" s="36"/>
      <c r="J96" s="88">
        <f t="shared" si="32"/>
        <v>0</v>
      </c>
      <c r="K96" s="36"/>
      <c r="L96" s="36"/>
      <c r="M96" s="36"/>
      <c r="N96" s="36"/>
      <c r="O96" s="88">
        <f t="shared" si="20"/>
        <v>0</v>
      </c>
      <c r="P96" s="88">
        <f t="shared" si="21"/>
        <v>0</v>
      </c>
      <c r="Q96" s="88">
        <f t="shared" si="22"/>
        <v>0</v>
      </c>
      <c r="R96" s="89">
        <f t="shared" si="23"/>
        <v>0</v>
      </c>
      <c r="S96" s="88">
        <f t="shared" si="24"/>
        <v>0</v>
      </c>
      <c r="T96" s="88">
        <f t="shared" si="25"/>
        <v>0</v>
      </c>
      <c r="U96" s="88">
        <f t="shared" si="26"/>
        <v>0</v>
      </c>
      <c r="V96" s="88" t="str">
        <f t="shared" si="28"/>
        <v>NÃO</v>
      </c>
      <c r="Y96" s="106">
        <f t="shared" si="29"/>
        <v>0</v>
      </c>
      <c r="Z96" s="62" t="s">
        <v>33</v>
      </c>
      <c r="AA96" s="62" t="s">
        <v>1714</v>
      </c>
      <c r="AB96" s="62">
        <v>2706703</v>
      </c>
      <c r="AC96" s="107"/>
      <c r="AD96" s="107"/>
      <c r="AF96" s="36" t="str">
        <f t="shared" si="30"/>
        <v>RS</v>
      </c>
      <c r="AH96" s="45" t="str">
        <f t="shared" si="31"/>
        <v>ALPenedo</v>
      </c>
      <c r="AI96" s="62">
        <v>2706703</v>
      </c>
    </row>
    <row r="97" spans="1:35" s="45" customFormat="1" ht="19.5" customHeight="1" x14ac:dyDescent="0.25">
      <c r="A97" s="81" t="str">
        <f>Controles!$B$2</f>
        <v>RS</v>
      </c>
      <c r="B97" s="81">
        <f>Controles!$C$2</f>
        <v>10</v>
      </c>
      <c r="C97" s="88" t="s">
        <v>1</v>
      </c>
      <c r="D97" s="36"/>
      <c r="E97" s="88" t="e">
        <f t="shared" si="27"/>
        <v>#N/A</v>
      </c>
      <c r="F97" s="36"/>
      <c r="G97" s="37"/>
      <c r="H97" s="36"/>
      <c r="I97" s="36"/>
      <c r="J97" s="88">
        <f t="shared" si="32"/>
        <v>0</v>
      </c>
      <c r="K97" s="36"/>
      <c r="L97" s="36"/>
      <c r="M97" s="36"/>
      <c r="N97" s="36"/>
      <c r="O97" s="88">
        <f t="shared" si="20"/>
        <v>0</v>
      </c>
      <c r="P97" s="88">
        <f t="shared" si="21"/>
        <v>0</v>
      </c>
      <c r="Q97" s="88">
        <f t="shared" si="22"/>
        <v>0</v>
      </c>
      <c r="R97" s="89">
        <f t="shared" si="23"/>
        <v>0</v>
      </c>
      <c r="S97" s="88">
        <f t="shared" si="24"/>
        <v>0</v>
      </c>
      <c r="T97" s="88">
        <f t="shared" si="25"/>
        <v>0</v>
      </c>
      <c r="U97" s="88">
        <f t="shared" si="26"/>
        <v>0</v>
      </c>
      <c r="V97" s="88" t="str">
        <f t="shared" si="28"/>
        <v>NÃO</v>
      </c>
      <c r="Y97" s="106">
        <f t="shared" si="29"/>
        <v>0</v>
      </c>
      <c r="Z97" s="62" t="s">
        <v>33</v>
      </c>
      <c r="AA97" s="62" t="s">
        <v>1735</v>
      </c>
      <c r="AB97" s="62">
        <v>2706802</v>
      </c>
      <c r="AC97" s="107"/>
      <c r="AD97" s="107"/>
      <c r="AF97" s="36" t="str">
        <f t="shared" si="30"/>
        <v>RS</v>
      </c>
      <c r="AH97" s="45" t="str">
        <f t="shared" si="31"/>
        <v>ALPiaçabuçu</v>
      </c>
      <c r="AI97" s="62">
        <v>2706802</v>
      </c>
    </row>
    <row r="98" spans="1:35" s="45" customFormat="1" ht="19.5" customHeight="1" x14ac:dyDescent="0.25">
      <c r="A98" s="81" t="str">
        <f>Controles!$B$2</f>
        <v>RS</v>
      </c>
      <c r="B98" s="81">
        <f>Controles!$C$2</f>
        <v>10</v>
      </c>
      <c r="C98" s="88" t="s">
        <v>1</v>
      </c>
      <c r="D98" s="36"/>
      <c r="E98" s="88" t="e">
        <f t="shared" si="27"/>
        <v>#N/A</v>
      </c>
      <c r="F98" s="36"/>
      <c r="G98" s="37"/>
      <c r="H98" s="36"/>
      <c r="I98" s="36"/>
      <c r="J98" s="88">
        <f t="shared" si="32"/>
        <v>0</v>
      </c>
      <c r="K98" s="36"/>
      <c r="L98" s="36"/>
      <c r="M98" s="36"/>
      <c r="N98" s="36"/>
      <c r="O98" s="88">
        <f t="shared" ref="O98:O129" si="33">IF((H98&gt;L98),"ERRO",0)</f>
        <v>0</v>
      </c>
      <c r="P98" s="88">
        <f t="shared" ref="P98:P129" si="34">IF(AND(L98&gt;0,H98+I98=0),"ERRO",0)</f>
        <v>0</v>
      </c>
      <c r="Q98" s="88">
        <f t="shared" ref="Q98:Q129" si="35">IF(AND(I98=0,L98&gt;K98),"ERRO",0)</f>
        <v>0</v>
      </c>
      <c r="R98" s="89">
        <f t="shared" ref="R98:R129" si="36">IF(AND(I98=0,M98&gt;L98),"ERRO",0)</f>
        <v>0</v>
      </c>
      <c r="S98" s="88">
        <f t="shared" ref="S98:S129" si="37">IF(M98&gt;0, IF(H98= 0, IF(I98=0, "ERRO",0),0),0)</f>
        <v>0</v>
      </c>
      <c r="T98" s="88">
        <f t="shared" ref="T98:T129" si="38">IF(N98&gt;0, IF(H98= 0, IF(I98=0, "ERRO",0),0),0)</f>
        <v>0</v>
      </c>
      <c r="U98" s="88">
        <f t="shared" ref="U98:U129" si="39">IF(M98+N98&gt;K98,"VERIFICAR",0)</f>
        <v>0</v>
      </c>
      <c r="V98" s="88" t="str">
        <f t="shared" si="28"/>
        <v>NÃO</v>
      </c>
      <c r="Y98" s="106">
        <f t="shared" si="29"/>
        <v>0</v>
      </c>
      <c r="Z98" s="62" t="s">
        <v>33</v>
      </c>
      <c r="AA98" s="62" t="s">
        <v>1756</v>
      </c>
      <c r="AB98" s="62">
        <v>2706901</v>
      </c>
      <c r="AC98" s="107"/>
      <c r="AD98" s="107"/>
      <c r="AF98" s="36" t="str">
        <f t="shared" si="30"/>
        <v>RS</v>
      </c>
      <c r="AH98" s="45" t="str">
        <f t="shared" si="31"/>
        <v>ALPilar</v>
      </c>
      <c r="AI98" s="62">
        <v>2706901</v>
      </c>
    </row>
    <row r="99" spans="1:35" s="45" customFormat="1" ht="19.5" customHeight="1" x14ac:dyDescent="0.25">
      <c r="A99" s="81" t="str">
        <f>Controles!$B$2</f>
        <v>RS</v>
      </c>
      <c r="B99" s="81">
        <f>Controles!$C$2</f>
        <v>10</v>
      </c>
      <c r="C99" s="88" t="s">
        <v>1</v>
      </c>
      <c r="D99" s="36"/>
      <c r="E99" s="88" t="e">
        <f t="shared" si="27"/>
        <v>#N/A</v>
      </c>
      <c r="F99" s="36"/>
      <c r="G99" s="37"/>
      <c r="H99" s="36"/>
      <c r="I99" s="36"/>
      <c r="J99" s="88">
        <f t="shared" si="32"/>
        <v>0</v>
      </c>
      <c r="K99" s="36"/>
      <c r="L99" s="36"/>
      <c r="M99" s="36"/>
      <c r="N99" s="36"/>
      <c r="O99" s="88">
        <f t="shared" si="33"/>
        <v>0</v>
      </c>
      <c r="P99" s="88">
        <f t="shared" si="34"/>
        <v>0</v>
      </c>
      <c r="Q99" s="88">
        <f t="shared" si="35"/>
        <v>0</v>
      </c>
      <c r="R99" s="89">
        <f t="shared" si="36"/>
        <v>0</v>
      </c>
      <c r="S99" s="88">
        <f t="shared" si="37"/>
        <v>0</v>
      </c>
      <c r="T99" s="88">
        <f t="shared" si="38"/>
        <v>0</v>
      </c>
      <c r="U99" s="88">
        <f t="shared" si="39"/>
        <v>0</v>
      </c>
      <c r="V99" s="88" t="str">
        <f t="shared" si="28"/>
        <v>NÃO</v>
      </c>
      <c r="Y99" s="106">
        <f t="shared" si="29"/>
        <v>0</v>
      </c>
      <c r="Z99" s="62" t="s">
        <v>33</v>
      </c>
      <c r="AA99" s="62" t="s">
        <v>1776</v>
      </c>
      <c r="AB99" s="62">
        <v>2707008</v>
      </c>
      <c r="AC99" s="107"/>
      <c r="AD99" s="107"/>
      <c r="AF99" s="36" t="str">
        <f t="shared" si="30"/>
        <v>RS</v>
      </c>
      <c r="AH99" s="45" t="str">
        <f t="shared" si="31"/>
        <v>ALPindoba</v>
      </c>
      <c r="AI99" s="62">
        <v>2707008</v>
      </c>
    </row>
    <row r="100" spans="1:35" s="45" customFormat="1" ht="19.5" customHeight="1" x14ac:dyDescent="0.25">
      <c r="A100" s="81" t="str">
        <f>Controles!$B$2</f>
        <v>RS</v>
      </c>
      <c r="B100" s="81">
        <f>Controles!$C$2</f>
        <v>10</v>
      </c>
      <c r="C100" s="88" t="s">
        <v>1</v>
      </c>
      <c r="D100" s="36"/>
      <c r="E100" s="88" t="e">
        <f t="shared" si="27"/>
        <v>#N/A</v>
      </c>
      <c r="F100" s="36"/>
      <c r="G100" s="37"/>
      <c r="H100" s="36"/>
      <c r="I100" s="36"/>
      <c r="J100" s="88">
        <f t="shared" si="32"/>
        <v>0</v>
      </c>
      <c r="K100" s="36"/>
      <c r="L100" s="36"/>
      <c r="M100" s="36"/>
      <c r="N100" s="36"/>
      <c r="O100" s="88">
        <f t="shared" si="33"/>
        <v>0</v>
      </c>
      <c r="P100" s="88">
        <f t="shared" si="34"/>
        <v>0</v>
      </c>
      <c r="Q100" s="88">
        <f t="shared" si="35"/>
        <v>0</v>
      </c>
      <c r="R100" s="89">
        <f t="shared" si="36"/>
        <v>0</v>
      </c>
      <c r="S100" s="88">
        <f t="shared" si="37"/>
        <v>0</v>
      </c>
      <c r="T100" s="88">
        <f t="shared" si="38"/>
        <v>0</v>
      </c>
      <c r="U100" s="88">
        <f t="shared" si="39"/>
        <v>0</v>
      </c>
      <c r="V100" s="88" t="str">
        <f t="shared" si="28"/>
        <v>NÃO</v>
      </c>
      <c r="Y100" s="106">
        <f t="shared" si="29"/>
        <v>0</v>
      </c>
      <c r="Z100" s="62" t="s">
        <v>33</v>
      </c>
      <c r="AA100" s="62" t="s">
        <v>1795</v>
      </c>
      <c r="AB100" s="62">
        <v>2707107</v>
      </c>
      <c r="AC100" s="107"/>
      <c r="AD100" s="107"/>
      <c r="AF100" s="36" t="str">
        <f t="shared" si="30"/>
        <v>RS</v>
      </c>
      <c r="AH100" s="45" t="str">
        <f t="shared" si="31"/>
        <v>ALPiranhas</v>
      </c>
      <c r="AI100" s="62">
        <v>2707107</v>
      </c>
    </row>
    <row r="101" spans="1:35" s="45" customFormat="1" ht="19.5" customHeight="1" x14ac:dyDescent="0.25">
      <c r="A101" s="81" t="str">
        <f>Controles!$B$2</f>
        <v>RS</v>
      </c>
      <c r="B101" s="81">
        <f>Controles!$C$2</f>
        <v>10</v>
      </c>
      <c r="C101" s="88" t="s">
        <v>1</v>
      </c>
      <c r="D101" s="36"/>
      <c r="E101" s="88" t="e">
        <f t="shared" si="27"/>
        <v>#N/A</v>
      </c>
      <c r="F101" s="36"/>
      <c r="G101" s="37"/>
      <c r="H101" s="36"/>
      <c r="I101" s="36"/>
      <c r="J101" s="88">
        <f t="shared" si="32"/>
        <v>0</v>
      </c>
      <c r="K101" s="36"/>
      <c r="L101" s="36"/>
      <c r="M101" s="36"/>
      <c r="N101" s="36"/>
      <c r="O101" s="88">
        <f t="shared" si="33"/>
        <v>0</v>
      </c>
      <c r="P101" s="88">
        <f t="shared" si="34"/>
        <v>0</v>
      </c>
      <c r="Q101" s="88">
        <f t="shared" si="35"/>
        <v>0</v>
      </c>
      <c r="R101" s="89">
        <f t="shared" si="36"/>
        <v>0</v>
      </c>
      <c r="S101" s="88">
        <f t="shared" si="37"/>
        <v>0</v>
      </c>
      <c r="T101" s="88">
        <f t="shared" si="38"/>
        <v>0</v>
      </c>
      <c r="U101" s="88">
        <f t="shared" si="39"/>
        <v>0</v>
      </c>
      <c r="V101" s="88" t="str">
        <f t="shared" si="28"/>
        <v>NÃO</v>
      </c>
      <c r="Y101" s="106">
        <f t="shared" si="29"/>
        <v>0</v>
      </c>
      <c r="Z101" s="62" t="s">
        <v>33</v>
      </c>
      <c r="AA101" s="62" t="s">
        <v>1814</v>
      </c>
      <c r="AB101" s="62">
        <v>2707206</v>
      </c>
      <c r="AC101" s="107"/>
      <c r="AD101" s="107"/>
      <c r="AF101" s="36" t="str">
        <f t="shared" si="30"/>
        <v>RS</v>
      </c>
      <c r="AH101" s="45" t="str">
        <f t="shared" si="31"/>
        <v>ALPoço das Trincheiras</v>
      </c>
      <c r="AI101" s="62">
        <v>2707206</v>
      </c>
    </row>
    <row r="102" spans="1:35" s="45" customFormat="1" ht="19.5" customHeight="1" x14ac:dyDescent="0.25">
      <c r="A102" s="81" t="str">
        <f>Controles!$B$2</f>
        <v>RS</v>
      </c>
      <c r="B102" s="81">
        <f>Controles!$C$2</f>
        <v>10</v>
      </c>
      <c r="C102" s="88" t="s">
        <v>1</v>
      </c>
      <c r="D102" s="36"/>
      <c r="E102" s="88" t="e">
        <f t="shared" si="27"/>
        <v>#N/A</v>
      </c>
      <c r="F102" s="36"/>
      <c r="G102" s="37"/>
      <c r="H102" s="36"/>
      <c r="I102" s="36"/>
      <c r="J102" s="88">
        <f t="shared" si="32"/>
        <v>0</v>
      </c>
      <c r="K102" s="36"/>
      <c r="L102" s="36"/>
      <c r="M102" s="36"/>
      <c r="N102" s="36"/>
      <c r="O102" s="88">
        <f t="shared" si="33"/>
        <v>0</v>
      </c>
      <c r="P102" s="88">
        <f t="shared" si="34"/>
        <v>0</v>
      </c>
      <c r="Q102" s="88">
        <f t="shared" si="35"/>
        <v>0</v>
      </c>
      <c r="R102" s="89">
        <f t="shared" si="36"/>
        <v>0</v>
      </c>
      <c r="S102" s="88">
        <f t="shared" si="37"/>
        <v>0</v>
      </c>
      <c r="T102" s="88">
        <f t="shared" si="38"/>
        <v>0</v>
      </c>
      <c r="U102" s="88">
        <f t="shared" si="39"/>
        <v>0</v>
      </c>
      <c r="V102" s="88" t="str">
        <f t="shared" si="28"/>
        <v>NÃO</v>
      </c>
      <c r="Y102" s="106">
        <f t="shared" si="29"/>
        <v>0</v>
      </c>
      <c r="Z102" s="62" t="s">
        <v>33</v>
      </c>
      <c r="AA102" s="62" t="s">
        <v>1833</v>
      </c>
      <c r="AB102" s="62">
        <v>2707305</v>
      </c>
      <c r="AC102" s="107"/>
      <c r="AD102" s="107"/>
      <c r="AF102" s="36" t="str">
        <f t="shared" si="30"/>
        <v>RS</v>
      </c>
      <c r="AH102" s="45" t="str">
        <f t="shared" si="31"/>
        <v>ALPorto Calvo</v>
      </c>
      <c r="AI102" s="62">
        <v>2707305</v>
      </c>
    </row>
    <row r="103" spans="1:35" s="45" customFormat="1" ht="19.5" customHeight="1" x14ac:dyDescent="0.25">
      <c r="A103" s="81" t="str">
        <f>Controles!$B$2</f>
        <v>RS</v>
      </c>
      <c r="B103" s="81">
        <f>Controles!$C$2</f>
        <v>10</v>
      </c>
      <c r="C103" s="88" t="s">
        <v>1</v>
      </c>
      <c r="D103" s="36"/>
      <c r="E103" s="88" t="e">
        <f t="shared" si="27"/>
        <v>#N/A</v>
      </c>
      <c r="F103" s="36"/>
      <c r="G103" s="37"/>
      <c r="H103" s="36"/>
      <c r="I103" s="36"/>
      <c r="J103" s="88">
        <f t="shared" si="32"/>
        <v>0</v>
      </c>
      <c r="K103" s="36"/>
      <c r="L103" s="36"/>
      <c r="M103" s="36"/>
      <c r="N103" s="36"/>
      <c r="O103" s="88">
        <f t="shared" si="33"/>
        <v>0</v>
      </c>
      <c r="P103" s="88">
        <f t="shared" si="34"/>
        <v>0</v>
      </c>
      <c r="Q103" s="88">
        <f t="shared" si="35"/>
        <v>0</v>
      </c>
      <c r="R103" s="89">
        <f t="shared" si="36"/>
        <v>0</v>
      </c>
      <c r="S103" s="88">
        <f t="shared" si="37"/>
        <v>0</v>
      </c>
      <c r="T103" s="88">
        <f t="shared" si="38"/>
        <v>0</v>
      </c>
      <c r="U103" s="88">
        <f t="shared" si="39"/>
        <v>0</v>
      </c>
      <c r="V103" s="88" t="str">
        <f t="shared" si="28"/>
        <v>NÃO</v>
      </c>
      <c r="Y103" s="106">
        <f t="shared" si="29"/>
        <v>0</v>
      </c>
      <c r="Z103" s="62" t="s">
        <v>33</v>
      </c>
      <c r="AA103" s="62" t="s">
        <v>1851</v>
      </c>
      <c r="AB103" s="62">
        <v>2707404</v>
      </c>
      <c r="AC103" s="107"/>
      <c r="AD103" s="107"/>
      <c r="AF103" s="36" t="str">
        <f t="shared" si="30"/>
        <v>RS</v>
      </c>
      <c r="AH103" s="45" t="str">
        <f t="shared" si="31"/>
        <v>ALPorto de Pedras</v>
      </c>
      <c r="AI103" s="62">
        <v>2707404</v>
      </c>
    </row>
    <row r="104" spans="1:35" s="45" customFormat="1" ht="19.5" customHeight="1" x14ac:dyDescent="0.25">
      <c r="A104" s="81" t="str">
        <f>Controles!$B$2</f>
        <v>RS</v>
      </c>
      <c r="B104" s="81">
        <f>Controles!$C$2</f>
        <v>10</v>
      </c>
      <c r="C104" s="88" t="s">
        <v>1</v>
      </c>
      <c r="D104" s="36"/>
      <c r="E104" s="88" t="e">
        <f t="shared" si="27"/>
        <v>#N/A</v>
      </c>
      <c r="F104" s="36"/>
      <c r="G104" s="37"/>
      <c r="H104" s="36"/>
      <c r="I104" s="36"/>
      <c r="J104" s="88">
        <f t="shared" si="32"/>
        <v>0</v>
      </c>
      <c r="K104" s="36"/>
      <c r="L104" s="36"/>
      <c r="M104" s="36"/>
      <c r="N104" s="36"/>
      <c r="O104" s="88">
        <f t="shared" si="33"/>
        <v>0</v>
      </c>
      <c r="P104" s="88">
        <f t="shared" si="34"/>
        <v>0</v>
      </c>
      <c r="Q104" s="88">
        <f t="shared" si="35"/>
        <v>0</v>
      </c>
      <c r="R104" s="89">
        <f t="shared" si="36"/>
        <v>0</v>
      </c>
      <c r="S104" s="88">
        <f t="shared" si="37"/>
        <v>0</v>
      </c>
      <c r="T104" s="88">
        <f t="shared" si="38"/>
        <v>0</v>
      </c>
      <c r="U104" s="88">
        <f t="shared" si="39"/>
        <v>0</v>
      </c>
      <c r="V104" s="88" t="str">
        <f t="shared" si="28"/>
        <v>NÃO</v>
      </c>
      <c r="Y104" s="106">
        <f t="shared" si="29"/>
        <v>0</v>
      </c>
      <c r="Z104" s="62" t="s">
        <v>33</v>
      </c>
      <c r="AA104" s="62" t="s">
        <v>1869</v>
      </c>
      <c r="AB104" s="62">
        <v>2707503</v>
      </c>
      <c r="AC104" s="107"/>
      <c r="AD104" s="107"/>
      <c r="AF104" s="36" t="str">
        <f t="shared" si="30"/>
        <v>RS</v>
      </c>
      <c r="AH104" s="45" t="str">
        <f t="shared" si="31"/>
        <v>ALPorto Real do Colégio</v>
      </c>
      <c r="AI104" s="62">
        <v>2707503</v>
      </c>
    </row>
    <row r="105" spans="1:35" s="45" customFormat="1" ht="19.5" customHeight="1" x14ac:dyDescent="0.25">
      <c r="A105" s="81" t="str">
        <f>Controles!$B$2</f>
        <v>RS</v>
      </c>
      <c r="B105" s="81">
        <f>Controles!$C$2</f>
        <v>10</v>
      </c>
      <c r="C105" s="88" t="s">
        <v>1</v>
      </c>
      <c r="D105" s="36"/>
      <c r="E105" s="88" t="e">
        <f t="shared" si="27"/>
        <v>#N/A</v>
      </c>
      <c r="F105" s="36"/>
      <c r="G105" s="37"/>
      <c r="H105" s="36"/>
      <c r="I105" s="36"/>
      <c r="J105" s="88">
        <f t="shared" si="32"/>
        <v>0</v>
      </c>
      <c r="K105" s="36"/>
      <c r="L105" s="36"/>
      <c r="M105" s="36"/>
      <c r="N105" s="36"/>
      <c r="O105" s="88">
        <f t="shared" si="33"/>
        <v>0</v>
      </c>
      <c r="P105" s="88">
        <f t="shared" si="34"/>
        <v>0</v>
      </c>
      <c r="Q105" s="88">
        <f t="shared" si="35"/>
        <v>0</v>
      </c>
      <c r="R105" s="89">
        <f t="shared" si="36"/>
        <v>0</v>
      </c>
      <c r="S105" s="88">
        <f t="shared" si="37"/>
        <v>0</v>
      </c>
      <c r="T105" s="88">
        <f t="shared" si="38"/>
        <v>0</v>
      </c>
      <c r="U105" s="88">
        <f t="shared" si="39"/>
        <v>0</v>
      </c>
      <c r="V105" s="88" t="str">
        <f t="shared" si="28"/>
        <v>NÃO</v>
      </c>
      <c r="Y105" s="106">
        <f t="shared" si="29"/>
        <v>0</v>
      </c>
      <c r="Z105" s="62" t="s">
        <v>33</v>
      </c>
      <c r="AA105" s="62" t="s">
        <v>1886</v>
      </c>
      <c r="AB105" s="62">
        <v>2707602</v>
      </c>
      <c r="AC105" s="107"/>
      <c r="AD105" s="107"/>
      <c r="AF105" s="36" t="str">
        <f t="shared" si="30"/>
        <v>RS</v>
      </c>
      <c r="AH105" s="45" t="str">
        <f t="shared" si="31"/>
        <v>ALQuebrangulo</v>
      </c>
      <c r="AI105" s="62">
        <v>2707602</v>
      </c>
    </row>
    <row r="106" spans="1:35" s="45" customFormat="1" ht="19.5" customHeight="1" x14ac:dyDescent="0.25">
      <c r="A106" s="81" t="str">
        <f>Controles!$B$2</f>
        <v>RS</v>
      </c>
      <c r="B106" s="81">
        <f>Controles!$C$2</f>
        <v>10</v>
      </c>
      <c r="C106" s="88" t="s">
        <v>1</v>
      </c>
      <c r="D106" s="36"/>
      <c r="E106" s="88" t="e">
        <f t="shared" si="27"/>
        <v>#N/A</v>
      </c>
      <c r="F106" s="36"/>
      <c r="G106" s="37"/>
      <c r="H106" s="36"/>
      <c r="I106" s="36"/>
      <c r="J106" s="88">
        <f t="shared" si="32"/>
        <v>0</v>
      </c>
      <c r="K106" s="36"/>
      <c r="L106" s="36"/>
      <c r="M106" s="36"/>
      <c r="N106" s="36"/>
      <c r="O106" s="88">
        <f t="shared" si="33"/>
        <v>0</v>
      </c>
      <c r="P106" s="88">
        <f t="shared" si="34"/>
        <v>0</v>
      </c>
      <c r="Q106" s="88">
        <f t="shared" si="35"/>
        <v>0</v>
      </c>
      <c r="R106" s="89">
        <f t="shared" si="36"/>
        <v>0</v>
      </c>
      <c r="S106" s="88">
        <f t="shared" si="37"/>
        <v>0</v>
      </c>
      <c r="T106" s="88">
        <f t="shared" si="38"/>
        <v>0</v>
      </c>
      <c r="U106" s="88">
        <f t="shared" si="39"/>
        <v>0</v>
      </c>
      <c r="V106" s="88" t="str">
        <f t="shared" si="28"/>
        <v>NÃO</v>
      </c>
      <c r="Y106" s="106">
        <f t="shared" si="29"/>
        <v>0</v>
      </c>
      <c r="Z106" s="62" t="s">
        <v>33</v>
      </c>
      <c r="AA106" s="62" t="s">
        <v>1903</v>
      </c>
      <c r="AB106" s="62">
        <v>2707701</v>
      </c>
      <c r="AC106" s="107"/>
      <c r="AD106" s="107"/>
      <c r="AF106" s="36" t="str">
        <f t="shared" si="30"/>
        <v>RS</v>
      </c>
      <c r="AH106" s="45" t="str">
        <f t="shared" si="31"/>
        <v>ALRio Largo</v>
      </c>
      <c r="AI106" s="62">
        <v>2707701</v>
      </c>
    </row>
    <row r="107" spans="1:35" s="45" customFormat="1" ht="19.5" customHeight="1" x14ac:dyDescent="0.25">
      <c r="A107" s="81" t="str">
        <f>Controles!$B$2</f>
        <v>RS</v>
      </c>
      <c r="B107" s="81">
        <f>Controles!$C$2</f>
        <v>10</v>
      </c>
      <c r="C107" s="88" t="s">
        <v>1</v>
      </c>
      <c r="D107" s="36"/>
      <c r="E107" s="88" t="e">
        <f t="shared" si="27"/>
        <v>#N/A</v>
      </c>
      <c r="F107" s="36"/>
      <c r="G107" s="37"/>
      <c r="H107" s="36"/>
      <c r="I107" s="36"/>
      <c r="J107" s="88">
        <f t="shared" si="32"/>
        <v>0</v>
      </c>
      <c r="K107" s="36"/>
      <c r="L107" s="36"/>
      <c r="M107" s="36"/>
      <c r="N107" s="36"/>
      <c r="O107" s="88">
        <f t="shared" si="33"/>
        <v>0</v>
      </c>
      <c r="P107" s="88">
        <f t="shared" si="34"/>
        <v>0</v>
      </c>
      <c r="Q107" s="88">
        <f t="shared" si="35"/>
        <v>0</v>
      </c>
      <c r="R107" s="89">
        <f t="shared" si="36"/>
        <v>0</v>
      </c>
      <c r="S107" s="88">
        <f t="shared" si="37"/>
        <v>0</v>
      </c>
      <c r="T107" s="88">
        <f t="shared" si="38"/>
        <v>0</v>
      </c>
      <c r="U107" s="88">
        <f t="shared" si="39"/>
        <v>0</v>
      </c>
      <c r="V107" s="88" t="str">
        <f t="shared" si="28"/>
        <v>NÃO</v>
      </c>
      <c r="Y107" s="106">
        <f t="shared" si="29"/>
        <v>0</v>
      </c>
      <c r="Z107" s="62" t="s">
        <v>33</v>
      </c>
      <c r="AA107" s="62" t="s">
        <v>1920</v>
      </c>
      <c r="AB107" s="62">
        <v>2707800</v>
      </c>
      <c r="AC107" s="107"/>
      <c r="AD107" s="107"/>
      <c r="AF107" s="36" t="str">
        <f t="shared" si="30"/>
        <v>RS</v>
      </c>
      <c r="AH107" s="45" t="str">
        <f t="shared" si="31"/>
        <v>ALRoteiro</v>
      </c>
      <c r="AI107" s="62">
        <v>2707800</v>
      </c>
    </row>
    <row r="108" spans="1:35" s="45" customFormat="1" ht="19.5" customHeight="1" x14ac:dyDescent="0.25">
      <c r="A108" s="81" t="str">
        <f>Controles!$B$2</f>
        <v>RS</v>
      </c>
      <c r="B108" s="81">
        <f>Controles!$C$2</f>
        <v>10</v>
      </c>
      <c r="C108" s="88" t="s">
        <v>1</v>
      </c>
      <c r="D108" s="36"/>
      <c r="E108" s="88" t="e">
        <f t="shared" si="27"/>
        <v>#N/A</v>
      </c>
      <c r="F108" s="36"/>
      <c r="G108" s="37"/>
      <c r="H108" s="36"/>
      <c r="I108" s="36"/>
      <c r="J108" s="88">
        <f t="shared" si="32"/>
        <v>0</v>
      </c>
      <c r="K108" s="36"/>
      <c r="L108" s="36"/>
      <c r="M108" s="36"/>
      <c r="N108" s="36"/>
      <c r="O108" s="88">
        <f t="shared" si="33"/>
        <v>0</v>
      </c>
      <c r="P108" s="88">
        <f t="shared" si="34"/>
        <v>0</v>
      </c>
      <c r="Q108" s="88">
        <f t="shared" si="35"/>
        <v>0</v>
      </c>
      <c r="R108" s="89">
        <f t="shared" si="36"/>
        <v>0</v>
      </c>
      <c r="S108" s="88">
        <f t="shared" si="37"/>
        <v>0</v>
      </c>
      <c r="T108" s="88">
        <f t="shared" si="38"/>
        <v>0</v>
      </c>
      <c r="U108" s="88">
        <f t="shared" si="39"/>
        <v>0</v>
      </c>
      <c r="V108" s="88" t="str">
        <f t="shared" si="28"/>
        <v>NÃO</v>
      </c>
      <c r="Y108" s="106">
        <f t="shared" si="29"/>
        <v>0</v>
      </c>
      <c r="Z108" s="62" t="s">
        <v>33</v>
      </c>
      <c r="AA108" s="62" t="s">
        <v>1937</v>
      </c>
      <c r="AB108" s="62">
        <v>2707909</v>
      </c>
      <c r="AC108" s="107"/>
      <c r="AD108" s="107"/>
      <c r="AF108" s="36" t="str">
        <f t="shared" si="30"/>
        <v>RS</v>
      </c>
      <c r="AH108" s="45" t="str">
        <f t="shared" si="31"/>
        <v>ALSanta Luzia do Norte</v>
      </c>
      <c r="AI108" s="62">
        <v>2707909</v>
      </c>
    </row>
    <row r="109" spans="1:35" s="45" customFormat="1" ht="19.5" customHeight="1" x14ac:dyDescent="0.25">
      <c r="A109" s="81" t="str">
        <f>Controles!$B$2</f>
        <v>RS</v>
      </c>
      <c r="B109" s="81">
        <f>Controles!$C$2</f>
        <v>10</v>
      </c>
      <c r="C109" s="88" t="s">
        <v>1</v>
      </c>
      <c r="D109" s="36"/>
      <c r="E109" s="88" t="e">
        <f t="shared" si="27"/>
        <v>#N/A</v>
      </c>
      <c r="F109" s="36"/>
      <c r="G109" s="37"/>
      <c r="H109" s="36"/>
      <c r="I109" s="36"/>
      <c r="J109" s="88">
        <f t="shared" si="32"/>
        <v>0</v>
      </c>
      <c r="K109" s="36"/>
      <c r="L109" s="36"/>
      <c r="M109" s="36"/>
      <c r="N109" s="36"/>
      <c r="O109" s="88">
        <f t="shared" si="33"/>
        <v>0</v>
      </c>
      <c r="P109" s="88">
        <f t="shared" si="34"/>
        <v>0</v>
      </c>
      <c r="Q109" s="88">
        <f t="shared" si="35"/>
        <v>0</v>
      </c>
      <c r="R109" s="89">
        <f t="shared" si="36"/>
        <v>0</v>
      </c>
      <c r="S109" s="88">
        <f t="shared" si="37"/>
        <v>0</v>
      </c>
      <c r="T109" s="88">
        <f t="shared" si="38"/>
        <v>0</v>
      </c>
      <c r="U109" s="88">
        <f t="shared" si="39"/>
        <v>0</v>
      </c>
      <c r="V109" s="88" t="str">
        <f t="shared" si="28"/>
        <v>NÃO</v>
      </c>
      <c r="Y109" s="106">
        <f t="shared" si="29"/>
        <v>0</v>
      </c>
      <c r="Z109" s="62" t="s">
        <v>33</v>
      </c>
      <c r="AA109" s="62" t="s">
        <v>1953</v>
      </c>
      <c r="AB109" s="62">
        <v>2708006</v>
      </c>
      <c r="AC109" s="107"/>
      <c r="AD109" s="107"/>
      <c r="AF109" s="36" t="str">
        <f t="shared" si="30"/>
        <v>RS</v>
      </c>
      <c r="AH109" s="45" t="str">
        <f t="shared" si="31"/>
        <v>ALSantana do Ipanema</v>
      </c>
      <c r="AI109" s="62">
        <v>2708006</v>
      </c>
    </row>
    <row r="110" spans="1:35" s="45" customFormat="1" ht="19.5" customHeight="1" x14ac:dyDescent="0.25">
      <c r="A110" s="81" t="str">
        <f>Controles!$B$2</f>
        <v>RS</v>
      </c>
      <c r="B110" s="81">
        <f>Controles!$C$2</f>
        <v>10</v>
      </c>
      <c r="C110" s="88" t="s">
        <v>1</v>
      </c>
      <c r="D110" s="36"/>
      <c r="E110" s="88" t="e">
        <f t="shared" si="27"/>
        <v>#N/A</v>
      </c>
      <c r="F110" s="36"/>
      <c r="G110" s="37"/>
      <c r="H110" s="36"/>
      <c r="I110" s="36"/>
      <c r="J110" s="88">
        <f t="shared" si="32"/>
        <v>0</v>
      </c>
      <c r="K110" s="36"/>
      <c r="L110" s="36"/>
      <c r="M110" s="36"/>
      <c r="N110" s="36"/>
      <c r="O110" s="88">
        <f t="shared" si="33"/>
        <v>0</v>
      </c>
      <c r="P110" s="88">
        <f t="shared" si="34"/>
        <v>0</v>
      </c>
      <c r="Q110" s="88">
        <f t="shared" si="35"/>
        <v>0</v>
      </c>
      <c r="R110" s="89">
        <f t="shared" si="36"/>
        <v>0</v>
      </c>
      <c r="S110" s="88">
        <f t="shared" si="37"/>
        <v>0</v>
      </c>
      <c r="T110" s="88">
        <f t="shared" si="38"/>
        <v>0</v>
      </c>
      <c r="U110" s="88">
        <f t="shared" si="39"/>
        <v>0</v>
      </c>
      <c r="V110" s="88" t="str">
        <f t="shared" si="28"/>
        <v>NÃO</v>
      </c>
      <c r="Y110" s="106">
        <f t="shared" si="29"/>
        <v>0</v>
      </c>
      <c r="Z110" s="62" t="s">
        <v>33</v>
      </c>
      <c r="AA110" s="62" t="s">
        <v>1970</v>
      </c>
      <c r="AB110" s="62">
        <v>2708105</v>
      </c>
      <c r="AC110" s="107"/>
      <c r="AD110" s="107"/>
      <c r="AF110" s="36" t="str">
        <f t="shared" si="30"/>
        <v>RS</v>
      </c>
      <c r="AH110" s="45" t="str">
        <f t="shared" si="31"/>
        <v>ALSantana do Mundaú</v>
      </c>
      <c r="AI110" s="62">
        <v>2708105</v>
      </c>
    </row>
    <row r="111" spans="1:35" s="45" customFormat="1" ht="19.5" customHeight="1" x14ac:dyDescent="0.25">
      <c r="A111" s="81" t="str">
        <f>Controles!$B$2</f>
        <v>RS</v>
      </c>
      <c r="B111" s="81">
        <f>Controles!$C$2</f>
        <v>10</v>
      </c>
      <c r="C111" s="88" t="s">
        <v>1</v>
      </c>
      <c r="D111" s="36"/>
      <c r="E111" s="88" t="e">
        <f t="shared" si="27"/>
        <v>#N/A</v>
      </c>
      <c r="F111" s="36"/>
      <c r="G111" s="37"/>
      <c r="H111" s="36"/>
      <c r="I111" s="36"/>
      <c r="J111" s="88">
        <f t="shared" si="32"/>
        <v>0</v>
      </c>
      <c r="K111" s="36"/>
      <c r="L111" s="36"/>
      <c r="M111" s="36"/>
      <c r="N111" s="36"/>
      <c r="O111" s="88">
        <f t="shared" si="33"/>
        <v>0</v>
      </c>
      <c r="P111" s="88">
        <f t="shared" si="34"/>
        <v>0</v>
      </c>
      <c r="Q111" s="88">
        <f t="shared" si="35"/>
        <v>0</v>
      </c>
      <c r="R111" s="89">
        <f t="shared" si="36"/>
        <v>0</v>
      </c>
      <c r="S111" s="88">
        <f t="shared" si="37"/>
        <v>0</v>
      </c>
      <c r="T111" s="88">
        <f t="shared" si="38"/>
        <v>0</v>
      </c>
      <c r="U111" s="88">
        <f t="shared" si="39"/>
        <v>0</v>
      </c>
      <c r="V111" s="88" t="str">
        <f t="shared" si="28"/>
        <v>NÃO</v>
      </c>
      <c r="Y111" s="106">
        <f t="shared" si="29"/>
        <v>0</v>
      </c>
      <c r="Z111" s="62" t="s">
        <v>33</v>
      </c>
      <c r="AA111" s="62" t="s">
        <v>1988</v>
      </c>
      <c r="AB111" s="62">
        <v>2708204</v>
      </c>
      <c r="AC111" s="107"/>
      <c r="AD111" s="107"/>
      <c r="AF111" s="36" t="str">
        <f t="shared" si="30"/>
        <v>RS</v>
      </c>
      <c r="AH111" s="45" t="str">
        <f t="shared" si="31"/>
        <v>ALSão Brás</v>
      </c>
      <c r="AI111" s="62">
        <v>2708204</v>
      </c>
    </row>
    <row r="112" spans="1:35" s="45" customFormat="1" ht="19.5" customHeight="1" x14ac:dyDescent="0.25">
      <c r="A112" s="81" t="str">
        <f>Controles!$B$2</f>
        <v>RS</v>
      </c>
      <c r="B112" s="81">
        <f>Controles!$C$2</f>
        <v>10</v>
      </c>
      <c r="C112" s="88" t="s">
        <v>1</v>
      </c>
      <c r="D112" s="36"/>
      <c r="E112" s="88" t="e">
        <f t="shared" si="27"/>
        <v>#N/A</v>
      </c>
      <c r="F112" s="36"/>
      <c r="G112" s="37"/>
      <c r="H112" s="36"/>
      <c r="I112" s="36"/>
      <c r="J112" s="88">
        <f t="shared" si="32"/>
        <v>0</v>
      </c>
      <c r="K112" s="36"/>
      <c r="L112" s="36"/>
      <c r="M112" s="36"/>
      <c r="N112" s="36"/>
      <c r="O112" s="88">
        <f t="shared" si="33"/>
        <v>0</v>
      </c>
      <c r="P112" s="88">
        <f t="shared" si="34"/>
        <v>0</v>
      </c>
      <c r="Q112" s="88">
        <f t="shared" si="35"/>
        <v>0</v>
      </c>
      <c r="R112" s="89">
        <f t="shared" si="36"/>
        <v>0</v>
      </c>
      <c r="S112" s="88">
        <f t="shared" si="37"/>
        <v>0</v>
      </c>
      <c r="T112" s="88">
        <f t="shared" si="38"/>
        <v>0</v>
      </c>
      <c r="U112" s="88">
        <f t="shared" si="39"/>
        <v>0</v>
      </c>
      <c r="V112" s="88" t="str">
        <f t="shared" si="28"/>
        <v>NÃO</v>
      </c>
      <c r="Y112" s="106">
        <f t="shared" si="29"/>
        <v>0</v>
      </c>
      <c r="Z112" s="62" t="s">
        <v>33</v>
      </c>
      <c r="AA112" s="62" t="s">
        <v>2005</v>
      </c>
      <c r="AB112" s="62">
        <v>2708303</v>
      </c>
      <c r="AC112" s="107"/>
      <c r="AD112" s="107"/>
      <c r="AF112" s="36" t="str">
        <f t="shared" si="30"/>
        <v>RS</v>
      </c>
      <c r="AH112" s="45" t="str">
        <f t="shared" si="31"/>
        <v>ALSão José da Laje</v>
      </c>
      <c r="AI112" s="62">
        <v>2708303</v>
      </c>
    </row>
    <row r="113" spans="1:35" s="45" customFormat="1" ht="19.5" customHeight="1" x14ac:dyDescent="0.25">
      <c r="A113" s="81" t="str">
        <f>Controles!$B$2</f>
        <v>RS</v>
      </c>
      <c r="B113" s="81">
        <f>Controles!$C$2</f>
        <v>10</v>
      </c>
      <c r="C113" s="88" t="s">
        <v>1</v>
      </c>
      <c r="D113" s="36"/>
      <c r="E113" s="88" t="e">
        <f t="shared" si="27"/>
        <v>#N/A</v>
      </c>
      <c r="F113" s="36"/>
      <c r="G113" s="37"/>
      <c r="H113" s="36"/>
      <c r="I113" s="36"/>
      <c r="J113" s="88">
        <f t="shared" si="32"/>
        <v>0</v>
      </c>
      <c r="K113" s="36"/>
      <c r="L113" s="36"/>
      <c r="M113" s="36"/>
      <c r="N113" s="36"/>
      <c r="O113" s="88">
        <f t="shared" si="33"/>
        <v>0</v>
      </c>
      <c r="P113" s="88">
        <f t="shared" si="34"/>
        <v>0</v>
      </c>
      <c r="Q113" s="88">
        <f t="shared" si="35"/>
        <v>0</v>
      </c>
      <c r="R113" s="89">
        <f t="shared" si="36"/>
        <v>0</v>
      </c>
      <c r="S113" s="88">
        <f t="shared" si="37"/>
        <v>0</v>
      </c>
      <c r="T113" s="88">
        <f t="shared" si="38"/>
        <v>0</v>
      </c>
      <c r="U113" s="88">
        <f t="shared" si="39"/>
        <v>0</v>
      </c>
      <c r="V113" s="88" t="str">
        <f t="shared" si="28"/>
        <v>NÃO</v>
      </c>
      <c r="Y113" s="106">
        <f t="shared" si="29"/>
        <v>0</v>
      </c>
      <c r="Z113" s="62" t="s">
        <v>33</v>
      </c>
      <c r="AA113" s="62" t="s">
        <v>2023</v>
      </c>
      <c r="AB113" s="62">
        <v>2708402</v>
      </c>
      <c r="AC113" s="107"/>
      <c r="AD113" s="107"/>
      <c r="AF113" s="36" t="str">
        <f t="shared" si="30"/>
        <v>RS</v>
      </c>
      <c r="AH113" s="45" t="str">
        <f t="shared" si="31"/>
        <v>ALSão José da Tapera</v>
      </c>
      <c r="AI113" s="62">
        <v>2708402</v>
      </c>
    </row>
    <row r="114" spans="1:35" s="45" customFormat="1" ht="19.5" customHeight="1" x14ac:dyDescent="0.25">
      <c r="A114" s="81" t="str">
        <f>Controles!$B$2</f>
        <v>RS</v>
      </c>
      <c r="B114" s="81">
        <f>Controles!$C$2</f>
        <v>10</v>
      </c>
      <c r="C114" s="88" t="s">
        <v>1</v>
      </c>
      <c r="D114" s="36"/>
      <c r="E114" s="88" t="e">
        <f t="shared" si="27"/>
        <v>#N/A</v>
      </c>
      <c r="F114" s="36"/>
      <c r="G114" s="37"/>
      <c r="H114" s="36"/>
      <c r="I114" s="36"/>
      <c r="J114" s="88">
        <f t="shared" si="32"/>
        <v>0</v>
      </c>
      <c r="K114" s="36"/>
      <c r="L114" s="36"/>
      <c r="M114" s="36"/>
      <c r="N114" s="36"/>
      <c r="O114" s="88">
        <f t="shared" si="33"/>
        <v>0</v>
      </c>
      <c r="P114" s="88">
        <f t="shared" si="34"/>
        <v>0</v>
      </c>
      <c r="Q114" s="88">
        <f t="shared" si="35"/>
        <v>0</v>
      </c>
      <c r="R114" s="89">
        <f t="shared" si="36"/>
        <v>0</v>
      </c>
      <c r="S114" s="88">
        <f t="shared" si="37"/>
        <v>0</v>
      </c>
      <c r="T114" s="88">
        <f t="shared" si="38"/>
        <v>0</v>
      </c>
      <c r="U114" s="88">
        <f t="shared" si="39"/>
        <v>0</v>
      </c>
      <c r="V114" s="88" t="str">
        <f t="shared" si="28"/>
        <v>NÃO</v>
      </c>
      <c r="Y114" s="106">
        <f t="shared" si="29"/>
        <v>0</v>
      </c>
      <c r="Z114" s="62" t="s">
        <v>33</v>
      </c>
      <c r="AA114" s="62" t="s">
        <v>2041</v>
      </c>
      <c r="AB114" s="62">
        <v>2708501</v>
      </c>
      <c r="AC114" s="107"/>
      <c r="AD114" s="107"/>
      <c r="AF114" s="36" t="str">
        <f t="shared" si="30"/>
        <v>RS</v>
      </c>
      <c r="AH114" s="45" t="str">
        <f t="shared" si="31"/>
        <v>ALSão Luís do Quitunde</v>
      </c>
      <c r="AI114" s="62">
        <v>2708501</v>
      </c>
    </row>
    <row r="115" spans="1:35" s="45" customFormat="1" ht="19.5" customHeight="1" x14ac:dyDescent="0.25">
      <c r="A115" s="81" t="str">
        <f>Controles!$B$2</f>
        <v>RS</v>
      </c>
      <c r="B115" s="81">
        <f>Controles!$C$2</f>
        <v>10</v>
      </c>
      <c r="C115" s="88" t="s">
        <v>1</v>
      </c>
      <c r="D115" s="36"/>
      <c r="E115" s="88" t="e">
        <f t="shared" si="27"/>
        <v>#N/A</v>
      </c>
      <c r="F115" s="36"/>
      <c r="G115" s="37"/>
      <c r="H115" s="36"/>
      <c r="I115" s="36"/>
      <c r="J115" s="88">
        <f t="shared" si="32"/>
        <v>0</v>
      </c>
      <c r="K115" s="36"/>
      <c r="L115" s="36"/>
      <c r="M115" s="36"/>
      <c r="N115" s="36"/>
      <c r="O115" s="88">
        <f t="shared" si="33"/>
        <v>0</v>
      </c>
      <c r="P115" s="88">
        <f t="shared" si="34"/>
        <v>0</v>
      </c>
      <c r="Q115" s="88">
        <f t="shared" si="35"/>
        <v>0</v>
      </c>
      <c r="R115" s="89">
        <f t="shared" si="36"/>
        <v>0</v>
      </c>
      <c r="S115" s="88">
        <f t="shared" si="37"/>
        <v>0</v>
      </c>
      <c r="T115" s="88">
        <f t="shared" si="38"/>
        <v>0</v>
      </c>
      <c r="U115" s="88">
        <f t="shared" si="39"/>
        <v>0</v>
      </c>
      <c r="V115" s="88" t="str">
        <f t="shared" si="28"/>
        <v>NÃO</v>
      </c>
      <c r="Y115" s="106">
        <f t="shared" si="29"/>
        <v>0</v>
      </c>
      <c r="Z115" s="62" t="s">
        <v>33</v>
      </c>
      <c r="AA115" s="62" t="s">
        <v>2059</v>
      </c>
      <c r="AB115" s="62">
        <v>2708600</v>
      </c>
      <c r="AC115" s="107"/>
      <c r="AD115" s="107"/>
      <c r="AF115" s="36" t="str">
        <f t="shared" si="30"/>
        <v>RS</v>
      </c>
      <c r="AH115" s="45" t="str">
        <f t="shared" si="31"/>
        <v>ALSão Miguel dos Campos</v>
      </c>
      <c r="AI115" s="62">
        <v>2708600</v>
      </c>
    </row>
    <row r="116" spans="1:35" s="45" customFormat="1" ht="19.5" customHeight="1" x14ac:dyDescent="0.25">
      <c r="A116" s="81" t="str">
        <f>Controles!$B$2</f>
        <v>RS</v>
      </c>
      <c r="B116" s="81">
        <f>Controles!$C$2</f>
        <v>10</v>
      </c>
      <c r="C116" s="88" t="s">
        <v>1</v>
      </c>
      <c r="D116" s="36"/>
      <c r="E116" s="88" t="e">
        <f t="shared" si="27"/>
        <v>#N/A</v>
      </c>
      <c r="F116" s="36"/>
      <c r="G116" s="37"/>
      <c r="H116" s="36"/>
      <c r="I116" s="36"/>
      <c r="J116" s="88">
        <f t="shared" si="32"/>
        <v>0</v>
      </c>
      <c r="K116" s="36"/>
      <c r="L116" s="36"/>
      <c r="M116" s="36"/>
      <c r="N116" s="36"/>
      <c r="O116" s="88">
        <f t="shared" si="33"/>
        <v>0</v>
      </c>
      <c r="P116" s="88">
        <f t="shared" si="34"/>
        <v>0</v>
      </c>
      <c r="Q116" s="88">
        <f t="shared" si="35"/>
        <v>0</v>
      </c>
      <c r="R116" s="89">
        <f t="shared" si="36"/>
        <v>0</v>
      </c>
      <c r="S116" s="88">
        <f t="shared" si="37"/>
        <v>0</v>
      </c>
      <c r="T116" s="88">
        <f t="shared" si="38"/>
        <v>0</v>
      </c>
      <c r="U116" s="88">
        <f t="shared" si="39"/>
        <v>0</v>
      </c>
      <c r="V116" s="88" t="str">
        <f t="shared" si="28"/>
        <v>NÃO</v>
      </c>
      <c r="Y116" s="106">
        <f t="shared" si="29"/>
        <v>0</v>
      </c>
      <c r="Z116" s="62" t="s">
        <v>33</v>
      </c>
      <c r="AA116" s="62" t="s">
        <v>2076</v>
      </c>
      <c r="AB116" s="62">
        <v>2708709</v>
      </c>
      <c r="AC116" s="107"/>
      <c r="AD116" s="107"/>
      <c r="AF116" s="36" t="str">
        <f t="shared" si="30"/>
        <v>RS</v>
      </c>
      <c r="AH116" s="45" t="str">
        <f t="shared" si="31"/>
        <v>ALSão Miguel dos Milagres</v>
      </c>
      <c r="AI116" s="62">
        <v>2708709</v>
      </c>
    </row>
    <row r="117" spans="1:35" s="45" customFormat="1" ht="19.5" customHeight="1" x14ac:dyDescent="0.25">
      <c r="A117" s="81" t="str">
        <f>Controles!$B$2</f>
        <v>RS</v>
      </c>
      <c r="B117" s="81">
        <f>Controles!$C$2</f>
        <v>10</v>
      </c>
      <c r="C117" s="88" t="s">
        <v>1</v>
      </c>
      <c r="D117" s="36"/>
      <c r="E117" s="88" t="e">
        <f t="shared" si="27"/>
        <v>#N/A</v>
      </c>
      <c r="F117" s="36"/>
      <c r="G117" s="37"/>
      <c r="H117" s="36"/>
      <c r="I117" s="36"/>
      <c r="J117" s="88">
        <f t="shared" si="32"/>
        <v>0</v>
      </c>
      <c r="K117" s="36"/>
      <c r="L117" s="36"/>
      <c r="M117" s="36"/>
      <c r="N117" s="36"/>
      <c r="O117" s="88">
        <f t="shared" si="33"/>
        <v>0</v>
      </c>
      <c r="P117" s="88">
        <f t="shared" si="34"/>
        <v>0</v>
      </c>
      <c r="Q117" s="88">
        <f t="shared" si="35"/>
        <v>0</v>
      </c>
      <c r="R117" s="89">
        <f t="shared" si="36"/>
        <v>0</v>
      </c>
      <c r="S117" s="88">
        <f t="shared" si="37"/>
        <v>0</v>
      </c>
      <c r="T117" s="88">
        <f t="shared" si="38"/>
        <v>0</v>
      </c>
      <c r="U117" s="88">
        <f t="shared" si="39"/>
        <v>0</v>
      </c>
      <c r="V117" s="88" t="str">
        <f t="shared" si="28"/>
        <v>NÃO</v>
      </c>
      <c r="Y117" s="106">
        <f t="shared" si="29"/>
        <v>0</v>
      </c>
      <c r="Z117" s="62" t="s">
        <v>33</v>
      </c>
      <c r="AA117" s="62" t="s">
        <v>2092</v>
      </c>
      <c r="AB117" s="62">
        <v>2708808</v>
      </c>
      <c r="AC117" s="107"/>
      <c r="AD117" s="107"/>
      <c r="AF117" s="36" t="str">
        <f t="shared" si="30"/>
        <v>RS</v>
      </c>
      <c r="AH117" s="45" t="str">
        <f t="shared" si="31"/>
        <v>ALSão Sebastião</v>
      </c>
      <c r="AI117" s="62">
        <v>2708808</v>
      </c>
    </row>
    <row r="118" spans="1:35" s="45" customFormat="1" ht="19.5" customHeight="1" x14ac:dyDescent="0.25">
      <c r="A118" s="81" t="str">
        <f>Controles!$B$2</f>
        <v>RS</v>
      </c>
      <c r="B118" s="81">
        <f>Controles!$C$2</f>
        <v>10</v>
      </c>
      <c r="C118" s="88" t="s">
        <v>1</v>
      </c>
      <c r="D118" s="36"/>
      <c r="E118" s="88" t="e">
        <f t="shared" si="27"/>
        <v>#N/A</v>
      </c>
      <c r="F118" s="36"/>
      <c r="G118" s="37"/>
      <c r="H118" s="36"/>
      <c r="I118" s="36"/>
      <c r="J118" s="88">
        <f t="shared" si="32"/>
        <v>0</v>
      </c>
      <c r="K118" s="36"/>
      <c r="L118" s="36"/>
      <c r="M118" s="36"/>
      <c r="N118" s="36"/>
      <c r="O118" s="88">
        <f t="shared" si="33"/>
        <v>0</v>
      </c>
      <c r="P118" s="88">
        <f t="shared" si="34"/>
        <v>0</v>
      </c>
      <c r="Q118" s="88">
        <f t="shared" si="35"/>
        <v>0</v>
      </c>
      <c r="R118" s="89">
        <f t="shared" si="36"/>
        <v>0</v>
      </c>
      <c r="S118" s="88">
        <f t="shared" si="37"/>
        <v>0</v>
      </c>
      <c r="T118" s="88">
        <f t="shared" si="38"/>
        <v>0</v>
      </c>
      <c r="U118" s="88">
        <f t="shared" si="39"/>
        <v>0</v>
      </c>
      <c r="V118" s="88" t="str">
        <f t="shared" si="28"/>
        <v>NÃO</v>
      </c>
      <c r="Y118" s="106">
        <f t="shared" si="29"/>
        <v>0</v>
      </c>
      <c r="Z118" s="62" t="s">
        <v>33</v>
      </c>
      <c r="AA118" s="62" t="s">
        <v>2108</v>
      </c>
      <c r="AB118" s="62">
        <v>2708907</v>
      </c>
      <c r="AC118" s="107"/>
      <c r="AD118" s="107"/>
      <c r="AF118" s="36" t="str">
        <f t="shared" si="30"/>
        <v>RS</v>
      </c>
      <c r="AH118" s="45" t="str">
        <f t="shared" si="31"/>
        <v>ALSatuba</v>
      </c>
      <c r="AI118" s="62">
        <v>2708907</v>
      </c>
    </row>
    <row r="119" spans="1:35" s="45" customFormat="1" ht="19.5" customHeight="1" x14ac:dyDescent="0.25">
      <c r="A119" s="81" t="str">
        <f>Controles!$B$2</f>
        <v>RS</v>
      </c>
      <c r="B119" s="81">
        <f>Controles!$C$2</f>
        <v>10</v>
      </c>
      <c r="C119" s="88" t="s">
        <v>1</v>
      </c>
      <c r="D119" s="36"/>
      <c r="E119" s="88" t="e">
        <f t="shared" si="27"/>
        <v>#N/A</v>
      </c>
      <c r="F119" s="36"/>
      <c r="G119" s="37"/>
      <c r="H119" s="36"/>
      <c r="I119" s="36"/>
      <c r="J119" s="88">
        <f t="shared" si="32"/>
        <v>0</v>
      </c>
      <c r="K119" s="36"/>
      <c r="L119" s="36"/>
      <c r="M119" s="36"/>
      <c r="N119" s="36"/>
      <c r="O119" s="88">
        <f t="shared" si="33"/>
        <v>0</v>
      </c>
      <c r="P119" s="88">
        <f t="shared" si="34"/>
        <v>0</v>
      </c>
      <c r="Q119" s="88">
        <f t="shared" si="35"/>
        <v>0</v>
      </c>
      <c r="R119" s="89">
        <f t="shared" si="36"/>
        <v>0</v>
      </c>
      <c r="S119" s="88">
        <f t="shared" si="37"/>
        <v>0</v>
      </c>
      <c r="T119" s="88">
        <f t="shared" si="38"/>
        <v>0</v>
      </c>
      <c r="U119" s="88">
        <f t="shared" si="39"/>
        <v>0</v>
      </c>
      <c r="V119" s="88" t="str">
        <f t="shared" si="28"/>
        <v>NÃO</v>
      </c>
      <c r="Y119" s="106">
        <f t="shared" si="29"/>
        <v>0</v>
      </c>
      <c r="Z119" s="62" t="s">
        <v>33</v>
      </c>
      <c r="AA119" s="62" t="s">
        <v>2124</v>
      </c>
      <c r="AB119" s="62">
        <v>2708956</v>
      </c>
      <c r="AC119" s="107"/>
      <c r="AD119" s="107"/>
      <c r="AF119" s="36" t="str">
        <f t="shared" si="30"/>
        <v>RS</v>
      </c>
      <c r="AH119" s="45" t="str">
        <f t="shared" si="31"/>
        <v>ALSenador Rui Palmeira</v>
      </c>
      <c r="AI119" s="62">
        <v>2708956</v>
      </c>
    </row>
    <row r="120" spans="1:35" s="45" customFormat="1" ht="19.5" customHeight="1" x14ac:dyDescent="0.25">
      <c r="A120" s="81" t="str">
        <f>Controles!$B$2</f>
        <v>RS</v>
      </c>
      <c r="B120" s="81">
        <f>Controles!$C$2</f>
        <v>10</v>
      </c>
      <c r="C120" s="88" t="s">
        <v>1</v>
      </c>
      <c r="D120" s="36"/>
      <c r="E120" s="88" t="e">
        <f t="shared" si="27"/>
        <v>#N/A</v>
      </c>
      <c r="F120" s="36"/>
      <c r="G120" s="37"/>
      <c r="H120" s="36"/>
      <c r="I120" s="36"/>
      <c r="J120" s="88">
        <f t="shared" si="32"/>
        <v>0</v>
      </c>
      <c r="K120" s="36"/>
      <c r="L120" s="36"/>
      <c r="M120" s="36"/>
      <c r="N120" s="36"/>
      <c r="O120" s="88">
        <f t="shared" si="33"/>
        <v>0</v>
      </c>
      <c r="P120" s="88">
        <f t="shared" si="34"/>
        <v>0</v>
      </c>
      <c r="Q120" s="88">
        <f t="shared" si="35"/>
        <v>0</v>
      </c>
      <c r="R120" s="89">
        <f t="shared" si="36"/>
        <v>0</v>
      </c>
      <c r="S120" s="88">
        <f t="shared" si="37"/>
        <v>0</v>
      </c>
      <c r="T120" s="88">
        <f t="shared" si="38"/>
        <v>0</v>
      </c>
      <c r="U120" s="88">
        <f t="shared" si="39"/>
        <v>0</v>
      </c>
      <c r="V120" s="88" t="str">
        <f t="shared" si="28"/>
        <v>NÃO</v>
      </c>
      <c r="Y120" s="106">
        <f t="shared" si="29"/>
        <v>0</v>
      </c>
      <c r="Z120" s="62" t="s">
        <v>33</v>
      </c>
      <c r="AA120" s="62" t="s">
        <v>2140</v>
      </c>
      <c r="AB120" s="62">
        <v>2709004</v>
      </c>
      <c r="AC120" s="107"/>
      <c r="AD120" s="107"/>
      <c r="AF120" s="36" t="str">
        <f t="shared" si="30"/>
        <v>RS</v>
      </c>
      <c r="AH120" s="45" t="str">
        <f t="shared" si="31"/>
        <v>ALTanque d'Arca</v>
      </c>
      <c r="AI120" s="62">
        <v>2709004</v>
      </c>
    </row>
    <row r="121" spans="1:35" s="45" customFormat="1" ht="19.5" customHeight="1" x14ac:dyDescent="0.25">
      <c r="A121" s="81" t="str">
        <f>Controles!$B$2</f>
        <v>RS</v>
      </c>
      <c r="B121" s="81">
        <f>Controles!$C$2</f>
        <v>10</v>
      </c>
      <c r="C121" s="88" t="s">
        <v>1</v>
      </c>
      <c r="D121" s="36"/>
      <c r="E121" s="88" t="e">
        <f t="shared" si="27"/>
        <v>#N/A</v>
      </c>
      <c r="F121" s="36"/>
      <c r="G121" s="37"/>
      <c r="H121" s="36"/>
      <c r="I121" s="36"/>
      <c r="J121" s="88">
        <f t="shared" si="32"/>
        <v>0</v>
      </c>
      <c r="K121" s="36"/>
      <c r="L121" s="36"/>
      <c r="M121" s="36"/>
      <c r="N121" s="36"/>
      <c r="O121" s="88">
        <f t="shared" si="33"/>
        <v>0</v>
      </c>
      <c r="P121" s="88">
        <f t="shared" si="34"/>
        <v>0</v>
      </c>
      <c r="Q121" s="88">
        <f t="shared" si="35"/>
        <v>0</v>
      </c>
      <c r="R121" s="89">
        <f t="shared" si="36"/>
        <v>0</v>
      </c>
      <c r="S121" s="88">
        <f t="shared" si="37"/>
        <v>0</v>
      </c>
      <c r="T121" s="88">
        <f t="shared" si="38"/>
        <v>0</v>
      </c>
      <c r="U121" s="88">
        <f t="shared" si="39"/>
        <v>0</v>
      </c>
      <c r="V121" s="88" t="str">
        <f t="shared" si="28"/>
        <v>NÃO</v>
      </c>
      <c r="Y121" s="106">
        <f t="shared" si="29"/>
        <v>0</v>
      </c>
      <c r="Z121" s="62" t="s">
        <v>33</v>
      </c>
      <c r="AA121" s="62" t="s">
        <v>2156</v>
      </c>
      <c r="AB121" s="62">
        <v>2709103</v>
      </c>
      <c r="AC121" s="107"/>
      <c r="AD121" s="107"/>
      <c r="AF121" s="36" t="str">
        <f t="shared" si="30"/>
        <v>RS</v>
      </c>
      <c r="AH121" s="45" t="str">
        <f t="shared" si="31"/>
        <v>ALTaquarana</v>
      </c>
      <c r="AI121" s="62">
        <v>2709103</v>
      </c>
    </row>
    <row r="122" spans="1:35" s="45" customFormat="1" ht="19.5" customHeight="1" x14ac:dyDescent="0.25">
      <c r="A122" s="81" t="str">
        <f>Controles!$B$2</f>
        <v>RS</v>
      </c>
      <c r="B122" s="81">
        <f>Controles!$C$2</f>
        <v>10</v>
      </c>
      <c r="C122" s="88" t="s">
        <v>1</v>
      </c>
      <c r="D122" s="36"/>
      <c r="E122" s="88" t="e">
        <f t="shared" si="27"/>
        <v>#N/A</v>
      </c>
      <c r="F122" s="36"/>
      <c r="G122" s="37"/>
      <c r="H122" s="36"/>
      <c r="I122" s="36"/>
      <c r="J122" s="88">
        <f t="shared" si="32"/>
        <v>0</v>
      </c>
      <c r="K122" s="36"/>
      <c r="L122" s="36"/>
      <c r="M122" s="36"/>
      <c r="N122" s="36"/>
      <c r="O122" s="88">
        <f t="shared" si="33"/>
        <v>0</v>
      </c>
      <c r="P122" s="88">
        <f t="shared" si="34"/>
        <v>0</v>
      </c>
      <c r="Q122" s="88">
        <f t="shared" si="35"/>
        <v>0</v>
      </c>
      <c r="R122" s="89">
        <f t="shared" si="36"/>
        <v>0</v>
      </c>
      <c r="S122" s="88">
        <f t="shared" si="37"/>
        <v>0</v>
      </c>
      <c r="T122" s="88">
        <f t="shared" si="38"/>
        <v>0</v>
      </c>
      <c r="U122" s="88">
        <f t="shared" si="39"/>
        <v>0</v>
      </c>
      <c r="V122" s="88" t="str">
        <f t="shared" si="28"/>
        <v>NÃO</v>
      </c>
      <c r="Y122" s="106">
        <f t="shared" si="29"/>
        <v>0</v>
      </c>
      <c r="Z122" s="62" t="s">
        <v>33</v>
      </c>
      <c r="AA122" s="62" t="s">
        <v>2173</v>
      </c>
      <c r="AB122" s="62">
        <v>2709152</v>
      </c>
      <c r="AC122" s="107"/>
      <c r="AD122" s="107"/>
      <c r="AF122" s="36" t="str">
        <f t="shared" si="30"/>
        <v>RS</v>
      </c>
      <c r="AH122" s="45" t="str">
        <f t="shared" si="31"/>
        <v>ALTeotônio Vilela</v>
      </c>
      <c r="AI122" s="62">
        <v>2709152</v>
      </c>
    </row>
    <row r="123" spans="1:35" s="45" customFormat="1" ht="19.5" customHeight="1" x14ac:dyDescent="0.25">
      <c r="A123" s="81" t="str">
        <f>Controles!$B$2</f>
        <v>RS</v>
      </c>
      <c r="B123" s="81">
        <f>Controles!$C$2</f>
        <v>10</v>
      </c>
      <c r="C123" s="88" t="s">
        <v>1</v>
      </c>
      <c r="D123" s="36"/>
      <c r="E123" s="88" t="e">
        <f t="shared" si="27"/>
        <v>#N/A</v>
      </c>
      <c r="F123" s="36"/>
      <c r="G123" s="37"/>
      <c r="H123" s="36"/>
      <c r="I123" s="36"/>
      <c r="J123" s="88">
        <f t="shared" si="32"/>
        <v>0</v>
      </c>
      <c r="K123" s="36"/>
      <c r="L123" s="36"/>
      <c r="M123" s="36"/>
      <c r="N123" s="36"/>
      <c r="O123" s="88">
        <f t="shared" si="33"/>
        <v>0</v>
      </c>
      <c r="P123" s="88">
        <f t="shared" si="34"/>
        <v>0</v>
      </c>
      <c r="Q123" s="88">
        <f t="shared" si="35"/>
        <v>0</v>
      </c>
      <c r="R123" s="89">
        <f t="shared" si="36"/>
        <v>0</v>
      </c>
      <c r="S123" s="88">
        <f t="shared" si="37"/>
        <v>0</v>
      </c>
      <c r="T123" s="88">
        <f t="shared" si="38"/>
        <v>0</v>
      </c>
      <c r="U123" s="88">
        <f t="shared" si="39"/>
        <v>0</v>
      </c>
      <c r="V123" s="88" t="str">
        <f t="shared" si="28"/>
        <v>NÃO</v>
      </c>
      <c r="Y123" s="106">
        <f t="shared" si="29"/>
        <v>0</v>
      </c>
      <c r="Z123" s="62" t="s">
        <v>33</v>
      </c>
      <c r="AA123" s="62" t="s">
        <v>2190</v>
      </c>
      <c r="AB123" s="62">
        <v>2709202</v>
      </c>
      <c r="AC123" s="107"/>
      <c r="AD123" s="107"/>
      <c r="AF123" s="36" t="str">
        <f t="shared" si="30"/>
        <v>RS</v>
      </c>
      <c r="AH123" s="45" t="str">
        <f t="shared" si="31"/>
        <v>ALTraipu</v>
      </c>
      <c r="AI123" s="62">
        <v>2709202</v>
      </c>
    </row>
    <row r="124" spans="1:35" s="45" customFormat="1" ht="19.5" customHeight="1" x14ac:dyDescent="0.25">
      <c r="A124" s="81" t="str">
        <f>Controles!$B$2</f>
        <v>RS</v>
      </c>
      <c r="B124" s="81">
        <f>Controles!$C$2</f>
        <v>10</v>
      </c>
      <c r="C124" s="88" t="s">
        <v>1</v>
      </c>
      <c r="D124" s="36"/>
      <c r="E124" s="88" t="e">
        <f t="shared" si="27"/>
        <v>#N/A</v>
      </c>
      <c r="F124" s="36"/>
      <c r="G124" s="37"/>
      <c r="H124" s="36"/>
      <c r="I124" s="36"/>
      <c r="J124" s="88">
        <f t="shared" si="32"/>
        <v>0</v>
      </c>
      <c r="K124" s="36"/>
      <c r="L124" s="36"/>
      <c r="M124" s="36"/>
      <c r="N124" s="36"/>
      <c r="O124" s="88">
        <f t="shared" si="33"/>
        <v>0</v>
      </c>
      <c r="P124" s="88">
        <f t="shared" si="34"/>
        <v>0</v>
      </c>
      <c r="Q124" s="88">
        <f t="shared" si="35"/>
        <v>0</v>
      </c>
      <c r="R124" s="89">
        <f t="shared" si="36"/>
        <v>0</v>
      </c>
      <c r="S124" s="88">
        <f t="shared" si="37"/>
        <v>0</v>
      </c>
      <c r="T124" s="88">
        <f t="shared" si="38"/>
        <v>0</v>
      </c>
      <c r="U124" s="88">
        <f t="shared" si="39"/>
        <v>0</v>
      </c>
      <c r="V124" s="88" t="str">
        <f t="shared" si="28"/>
        <v>NÃO</v>
      </c>
      <c r="Y124" s="106">
        <f t="shared" si="29"/>
        <v>0</v>
      </c>
      <c r="Z124" s="62" t="s">
        <v>33</v>
      </c>
      <c r="AA124" s="62" t="s">
        <v>2206</v>
      </c>
      <c r="AB124" s="62">
        <v>2709301</v>
      </c>
      <c r="AC124" s="107"/>
      <c r="AD124" s="107"/>
      <c r="AF124" s="36" t="str">
        <f t="shared" si="30"/>
        <v>RS</v>
      </c>
      <c r="AH124" s="45" t="str">
        <f t="shared" si="31"/>
        <v>ALUnião dos Palmares</v>
      </c>
      <c r="AI124" s="62">
        <v>2709301</v>
      </c>
    </row>
    <row r="125" spans="1:35" s="45" customFormat="1" ht="19.5" customHeight="1" x14ac:dyDescent="0.25">
      <c r="A125" s="81" t="str">
        <f>Controles!$B$2</f>
        <v>RS</v>
      </c>
      <c r="B125" s="81">
        <f>Controles!$C$2</f>
        <v>10</v>
      </c>
      <c r="C125" s="88" t="s">
        <v>1</v>
      </c>
      <c r="D125" s="36"/>
      <c r="E125" s="88" t="e">
        <f t="shared" si="27"/>
        <v>#N/A</v>
      </c>
      <c r="F125" s="36"/>
      <c r="G125" s="37"/>
      <c r="H125" s="36"/>
      <c r="I125" s="36"/>
      <c r="J125" s="88">
        <f t="shared" si="32"/>
        <v>0</v>
      </c>
      <c r="K125" s="36"/>
      <c r="L125" s="36"/>
      <c r="M125" s="36"/>
      <c r="N125" s="36"/>
      <c r="O125" s="88">
        <f t="shared" si="33"/>
        <v>0</v>
      </c>
      <c r="P125" s="88">
        <f t="shared" si="34"/>
        <v>0</v>
      </c>
      <c r="Q125" s="88">
        <f t="shared" si="35"/>
        <v>0</v>
      </c>
      <c r="R125" s="89">
        <f t="shared" si="36"/>
        <v>0</v>
      </c>
      <c r="S125" s="88">
        <f t="shared" si="37"/>
        <v>0</v>
      </c>
      <c r="T125" s="88">
        <f t="shared" si="38"/>
        <v>0</v>
      </c>
      <c r="U125" s="88">
        <f t="shared" si="39"/>
        <v>0</v>
      </c>
      <c r="V125" s="88" t="str">
        <f t="shared" si="28"/>
        <v>NÃO</v>
      </c>
      <c r="Y125" s="106">
        <f t="shared" si="29"/>
        <v>0</v>
      </c>
      <c r="Z125" s="62" t="s">
        <v>33</v>
      </c>
      <c r="AA125" s="62" t="s">
        <v>2221</v>
      </c>
      <c r="AB125" s="62">
        <v>2709400</v>
      </c>
      <c r="AC125" s="107"/>
      <c r="AD125" s="107"/>
      <c r="AF125" s="36" t="str">
        <f t="shared" si="30"/>
        <v>RS</v>
      </c>
      <c r="AH125" s="45" t="str">
        <f t="shared" si="31"/>
        <v>ALViçosa</v>
      </c>
      <c r="AI125" s="62">
        <v>2709400</v>
      </c>
    </row>
    <row r="126" spans="1:35" s="45" customFormat="1" ht="19.5" customHeight="1" x14ac:dyDescent="0.25">
      <c r="A126" s="81" t="str">
        <f>Controles!$B$2</f>
        <v>RS</v>
      </c>
      <c r="B126" s="81">
        <f>Controles!$C$2</f>
        <v>10</v>
      </c>
      <c r="C126" s="88" t="s">
        <v>1</v>
      </c>
      <c r="D126" s="36"/>
      <c r="E126" s="88" t="e">
        <f t="shared" si="27"/>
        <v>#N/A</v>
      </c>
      <c r="F126" s="36"/>
      <c r="G126" s="37"/>
      <c r="H126" s="36"/>
      <c r="I126" s="36"/>
      <c r="J126" s="88">
        <f t="shared" si="32"/>
        <v>0</v>
      </c>
      <c r="K126" s="36"/>
      <c r="L126" s="36"/>
      <c r="M126" s="36"/>
      <c r="N126" s="36"/>
      <c r="O126" s="88">
        <f t="shared" si="33"/>
        <v>0</v>
      </c>
      <c r="P126" s="88">
        <f t="shared" si="34"/>
        <v>0</v>
      </c>
      <c r="Q126" s="88">
        <f t="shared" si="35"/>
        <v>0</v>
      </c>
      <c r="R126" s="89">
        <f t="shared" si="36"/>
        <v>0</v>
      </c>
      <c r="S126" s="88">
        <f t="shared" si="37"/>
        <v>0</v>
      </c>
      <c r="T126" s="88">
        <f t="shared" si="38"/>
        <v>0</v>
      </c>
      <c r="U126" s="88">
        <f t="shared" si="39"/>
        <v>0</v>
      </c>
      <c r="V126" s="88" t="str">
        <f t="shared" si="28"/>
        <v>NÃO</v>
      </c>
      <c r="Y126" s="106">
        <f t="shared" si="29"/>
        <v>0</v>
      </c>
      <c r="Z126" s="62" t="s">
        <v>36</v>
      </c>
      <c r="AA126" s="62" t="s">
        <v>94</v>
      </c>
      <c r="AB126" s="62">
        <v>1300029</v>
      </c>
      <c r="AC126" s="107"/>
      <c r="AD126" s="107"/>
      <c r="AF126" s="36" t="str">
        <f t="shared" si="30"/>
        <v>RS</v>
      </c>
      <c r="AH126" s="45" t="str">
        <f t="shared" si="31"/>
        <v>AMAlvarães</v>
      </c>
      <c r="AI126" s="62">
        <v>1300029</v>
      </c>
    </row>
    <row r="127" spans="1:35" s="45" customFormat="1" ht="19.5" customHeight="1" x14ac:dyDescent="0.25">
      <c r="A127" s="81" t="str">
        <f>Controles!$B$2</f>
        <v>RS</v>
      </c>
      <c r="B127" s="81">
        <f>Controles!$C$2</f>
        <v>10</v>
      </c>
      <c r="C127" s="88" t="s">
        <v>1</v>
      </c>
      <c r="D127" s="36"/>
      <c r="E127" s="88" t="e">
        <f t="shared" si="27"/>
        <v>#N/A</v>
      </c>
      <c r="F127" s="36"/>
      <c r="G127" s="37"/>
      <c r="H127" s="36"/>
      <c r="I127" s="36"/>
      <c r="J127" s="88">
        <f t="shared" si="32"/>
        <v>0</v>
      </c>
      <c r="K127" s="36"/>
      <c r="L127" s="36"/>
      <c r="M127" s="36"/>
      <c r="N127" s="36"/>
      <c r="O127" s="88">
        <f t="shared" si="33"/>
        <v>0</v>
      </c>
      <c r="P127" s="88">
        <f t="shared" si="34"/>
        <v>0</v>
      </c>
      <c r="Q127" s="88">
        <f t="shared" si="35"/>
        <v>0</v>
      </c>
      <c r="R127" s="89">
        <f t="shared" si="36"/>
        <v>0</v>
      </c>
      <c r="S127" s="88">
        <f t="shared" si="37"/>
        <v>0</v>
      </c>
      <c r="T127" s="88">
        <f t="shared" si="38"/>
        <v>0</v>
      </c>
      <c r="U127" s="88">
        <f t="shared" si="39"/>
        <v>0</v>
      </c>
      <c r="V127" s="88" t="str">
        <f t="shared" si="28"/>
        <v>NÃO</v>
      </c>
      <c r="Y127" s="106">
        <f t="shared" si="29"/>
        <v>0</v>
      </c>
      <c r="Z127" s="62" t="s">
        <v>36</v>
      </c>
      <c r="AA127" s="62" t="s">
        <v>120</v>
      </c>
      <c r="AB127" s="62">
        <v>1300060</v>
      </c>
      <c r="AC127" s="107"/>
      <c r="AD127" s="107"/>
      <c r="AF127" s="36" t="str">
        <f t="shared" si="30"/>
        <v>RS</v>
      </c>
      <c r="AH127" s="45" t="str">
        <f t="shared" si="31"/>
        <v>AMAmaturá</v>
      </c>
      <c r="AI127" s="62">
        <v>1300060</v>
      </c>
    </row>
    <row r="128" spans="1:35" s="45" customFormat="1" ht="19.5" customHeight="1" x14ac:dyDescent="0.25">
      <c r="A128" s="81" t="str">
        <f>Controles!$B$2</f>
        <v>RS</v>
      </c>
      <c r="B128" s="81">
        <f>Controles!$C$2</f>
        <v>10</v>
      </c>
      <c r="C128" s="88" t="s">
        <v>1</v>
      </c>
      <c r="D128" s="36"/>
      <c r="E128" s="88" t="e">
        <f t="shared" si="27"/>
        <v>#N/A</v>
      </c>
      <c r="F128" s="36"/>
      <c r="G128" s="37"/>
      <c r="H128" s="36"/>
      <c r="I128" s="36"/>
      <c r="J128" s="88">
        <f t="shared" si="32"/>
        <v>0</v>
      </c>
      <c r="K128" s="36"/>
      <c r="L128" s="36"/>
      <c r="M128" s="36"/>
      <c r="N128" s="36"/>
      <c r="O128" s="88">
        <f t="shared" si="33"/>
        <v>0</v>
      </c>
      <c r="P128" s="88">
        <f t="shared" si="34"/>
        <v>0</v>
      </c>
      <c r="Q128" s="88">
        <f t="shared" si="35"/>
        <v>0</v>
      </c>
      <c r="R128" s="89">
        <f t="shared" si="36"/>
        <v>0</v>
      </c>
      <c r="S128" s="88">
        <f t="shared" si="37"/>
        <v>0</v>
      </c>
      <c r="T128" s="88">
        <f t="shared" si="38"/>
        <v>0</v>
      </c>
      <c r="U128" s="88">
        <f t="shared" si="39"/>
        <v>0</v>
      </c>
      <c r="V128" s="88" t="str">
        <f t="shared" si="28"/>
        <v>NÃO</v>
      </c>
      <c r="Y128" s="106">
        <f t="shared" si="29"/>
        <v>0</v>
      </c>
      <c r="Z128" s="62" t="s">
        <v>36</v>
      </c>
      <c r="AA128" s="62" t="s">
        <v>146</v>
      </c>
      <c r="AB128" s="62">
        <v>1300086</v>
      </c>
      <c r="AC128" s="107"/>
      <c r="AD128" s="107"/>
      <c r="AF128" s="36" t="str">
        <f t="shared" si="30"/>
        <v>RS</v>
      </c>
      <c r="AH128" s="45" t="str">
        <f t="shared" si="31"/>
        <v>AMAnamã</v>
      </c>
      <c r="AI128" s="62">
        <v>1300086</v>
      </c>
    </row>
    <row r="129" spans="1:35" s="45" customFormat="1" ht="19.5" customHeight="1" x14ac:dyDescent="0.25">
      <c r="A129" s="81" t="str">
        <f>Controles!$B$2</f>
        <v>RS</v>
      </c>
      <c r="B129" s="81">
        <f>Controles!$C$2</f>
        <v>10</v>
      </c>
      <c r="C129" s="88" t="s">
        <v>1</v>
      </c>
      <c r="D129" s="36"/>
      <c r="E129" s="88" t="e">
        <f t="shared" si="27"/>
        <v>#N/A</v>
      </c>
      <c r="F129" s="36"/>
      <c r="G129" s="37"/>
      <c r="H129" s="36"/>
      <c r="I129" s="36"/>
      <c r="J129" s="88">
        <f t="shared" si="32"/>
        <v>0</v>
      </c>
      <c r="K129" s="36"/>
      <c r="L129" s="36"/>
      <c r="M129" s="36"/>
      <c r="N129" s="36"/>
      <c r="O129" s="88">
        <f t="shared" si="33"/>
        <v>0</v>
      </c>
      <c r="P129" s="88">
        <f t="shared" si="34"/>
        <v>0</v>
      </c>
      <c r="Q129" s="88">
        <f t="shared" si="35"/>
        <v>0</v>
      </c>
      <c r="R129" s="89">
        <f t="shared" si="36"/>
        <v>0</v>
      </c>
      <c r="S129" s="88">
        <f t="shared" si="37"/>
        <v>0</v>
      </c>
      <c r="T129" s="88">
        <f t="shared" si="38"/>
        <v>0</v>
      </c>
      <c r="U129" s="88">
        <f t="shared" si="39"/>
        <v>0</v>
      </c>
      <c r="V129" s="88" t="str">
        <f t="shared" si="28"/>
        <v>NÃO</v>
      </c>
      <c r="Y129" s="106">
        <f t="shared" si="29"/>
        <v>0</v>
      </c>
      <c r="Z129" s="62" t="s">
        <v>36</v>
      </c>
      <c r="AA129" s="62" t="s">
        <v>171</v>
      </c>
      <c r="AB129" s="62">
        <v>1300102</v>
      </c>
      <c r="AC129" s="107"/>
      <c r="AD129" s="107"/>
      <c r="AF129" s="36" t="str">
        <f t="shared" si="30"/>
        <v>RS</v>
      </c>
      <c r="AH129" s="45" t="str">
        <f t="shared" si="31"/>
        <v>AMAnori</v>
      </c>
      <c r="AI129" s="62">
        <v>1300102</v>
      </c>
    </row>
    <row r="130" spans="1:35" s="45" customFormat="1" ht="19.5" customHeight="1" x14ac:dyDescent="0.25">
      <c r="A130" s="81" t="str">
        <f>Controles!$B$2</f>
        <v>RS</v>
      </c>
      <c r="B130" s="81">
        <f>Controles!$C$2</f>
        <v>10</v>
      </c>
      <c r="C130" s="88" t="s">
        <v>1</v>
      </c>
      <c r="D130" s="36"/>
      <c r="E130" s="88" t="e">
        <f t="shared" si="27"/>
        <v>#N/A</v>
      </c>
      <c r="F130" s="36"/>
      <c r="G130" s="37"/>
      <c r="H130" s="36"/>
      <c r="I130" s="36"/>
      <c r="J130" s="88">
        <f t="shared" si="32"/>
        <v>0</v>
      </c>
      <c r="K130" s="36"/>
      <c r="L130" s="36"/>
      <c r="M130" s="36"/>
      <c r="N130" s="36"/>
      <c r="O130" s="88">
        <f t="shared" ref="O130:O161" si="40">IF((H130&gt;L130),"ERRO",0)</f>
        <v>0</v>
      </c>
      <c r="P130" s="88">
        <f t="shared" ref="P130:P161" si="41">IF(AND(L130&gt;0,H130+I130=0),"ERRO",0)</f>
        <v>0</v>
      </c>
      <c r="Q130" s="88">
        <f t="shared" ref="Q130:Q161" si="42">IF(AND(I130=0,L130&gt;K130),"ERRO",0)</f>
        <v>0</v>
      </c>
      <c r="R130" s="89">
        <f t="shared" ref="R130:R161" si="43">IF(AND(I130=0,M130&gt;L130),"ERRO",0)</f>
        <v>0</v>
      </c>
      <c r="S130" s="88">
        <f t="shared" ref="S130:S161" si="44">IF(M130&gt;0, IF(H130= 0, IF(I130=0, "ERRO",0),0),0)</f>
        <v>0</v>
      </c>
      <c r="T130" s="88">
        <f t="shared" ref="T130:T161" si="45">IF(N130&gt;0, IF(H130= 0, IF(I130=0, "ERRO",0),0),0)</f>
        <v>0</v>
      </c>
      <c r="U130" s="88">
        <f t="shared" ref="U130:U161" si="46">IF(M130+N130&gt;K130,"VERIFICAR",0)</f>
        <v>0</v>
      </c>
      <c r="V130" s="88" t="str">
        <f t="shared" si="28"/>
        <v>NÃO</v>
      </c>
      <c r="Y130" s="106">
        <f t="shared" si="29"/>
        <v>0</v>
      </c>
      <c r="Z130" s="62" t="s">
        <v>36</v>
      </c>
      <c r="AA130" s="62" t="s">
        <v>197</v>
      </c>
      <c r="AB130" s="62">
        <v>1300144</v>
      </c>
      <c r="AC130" s="107"/>
      <c r="AD130" s="107"/>
      <c r="AF130" s="36" t="str">
        <f t="shared" si="30"/>
        <v>RS</v>
      </c>
      <c r="AH130" s="45" t="str">
        <f t="shared" si="31"/>
        <v>AMApuí</v>
      </c>
      <c r="AI130" s="62">
        <v>1300144</v>
      </c>
    </row>
    <row r="131" spans="1:35" s="45" customFormat="1" ht="19.5" customHeight="1" x14ac:dyDescent="0.25">
      <c r="A131" s="81" t="str">
        <f>Controles!$B$2</f>
        <v>RS</v>
      </c>
      <c r="B131" s="81">
        <f>Controles!$C$2</f>
        <v>10</v>
      </c>
      <c r="C131" s="88" t="s">
        <v>1</v>
      </c>
      <c r="D131" s="36"/>
      <c r="E131" s="88" t="e">
        <f t="shared" ref="E131:E194" si="47">VLOOKUP(AF131,$AH$2:$AI$5573,2,FALSE)</f>
        <v>#N/A</v>
      </c>
      <c r="F131" s="36"/>
      <c r="G131" s="37"/>
      <c r="H131" s="36"/>
      <c r="I131" s="36"/>
      <c r="J131" s="88">
        <f t="shared" si="32"/>
        <v>0</v>
      </c>
      <c r="K131" s="36"/>
      <c r="L131" s="36"/>
      <c r="M131" s="36"/>
      <c r="N131" s="36"/>
      <c r="O131" s="88">
        <f t="shared" si="40"/>
        <v>0</v>
      </c>
      <c r="P131" s="88">
        <f t="shared" si="41"/>
        <v>0</v>
      </c>
      <c r="Q131" s="88">
        <f t="shared" si="42"/>
        <v>0</v>
      </c>
      <c r="R131" s="89">
        <f t="shared" si="43"/>
        <v>0</v>
      </c>
      <c r="S131" s="88">
        <f t="shared" si="44"/>
        <v>0</v>
      </c>
      <c r="T131" s="88">
        <f t="shared" si="45"/>
        <v>0</v>
      </c>
      <c r="U131" s="88">
        <f t="shared" si="46"/>
        <v>0</v>
      </c>
      <c r="V131" s="88" t="str">
        <f t="shared" ref="V131:V194" si="48">IF(AND(O131=0,P131=0,Q131=0,R131=0,S131=0,T131=0), "NÃO", "SIM")</f>
        <v>NÃO</v>
      </c>
      <c r="Y131" s="106">
        <f t="shared" ref="Y131:Y194" si="49">IF(V131="Não",0,1)</f>
        <v>0</v>
      </c>
      <c r="Z131" s="62" t="s">
        <v>36</v>
      </c>
      <c r="AA131" s="62" t="s">
        <v>223</v>
      </c>
      <c r="AB131" s="62">
        <v>1300201</v>
      </c>
      <c r="AC131" s="107"/>
      <c r="AD131" s="107"/>
      <c r="AF131" s="36" t="str">
        <f t="shared" ref="AF131:AF194" si="50">CONCATENATE(A131,D131)</f>
        <v>RS</v>
      </c>
      <c r="AH131" s="45" t="str">
        <f t="shared" ref="AH131:AH194" si="51">CONCATENATE(Z131,AA131)</f>
        <v>AMAtalaia do Norte</v>
      </c>
      <c r="AI131" s="62">
        <v>1300201</v>
      </c>
    </row>
    <row r="132" spans="1:35" s="45" customFormat="1" ht="19.5" customHeight="1" x14ac:dyDescent="0.25">
      <c r="A132" s="81" t="str">
        <f>Controles!$B$2</f>
        <v>RS</v>
      </c>
      <c r="B132" s="81">
        <f>Controles!$C$2</f>
        <v>10</v>
      </c>
      <c r="C132" s="88" t="s">
        <v>1</v>
      </c>
      <c r="D132" s="36"/>
      <c r="E132" s="88" t="e">
        <f t="shared" si="47"/>
        <v>#N/A</v>
      </c>
      <c r="F132" s="36"/>
      <c r="G132" s="37"/>
      <c r="H132" s="36"/>
      <c r="I132" s="36"/>
      <c r="J132" s="88">
        <f t="shared" si="32"/>
        <v>0</v>
      </c>
      <c r="K132" s="36"/>
      <c r="L132" s="36"/>
      <c r="M132" s="36"/>
      <c r="N132" s="36"/>
      <c r="O132" s="88">
        <f t="shared" si="40"/>
        <v>0</v>
      </c>
      <c r="P132" s="88">
        <f t="shared" si="41"/>
        <v>0</v>
      </c>
      <c r="Q132" s="88">
        <f t="shared" si="42"/>
        <v>0</v>
      </c>
      <c r="R132" s="89">
        <f t="shared" si="43"/>
        <v>0</v>
      </c>
      <c r="S132" s="88">
        <f t="shared" si="44"/>
        <v>0</v>
      </c>
      <c r="T132" s="88">
        <f t="shared" si="45"/>
        <v>0</v>
      </c>
      <c r="U132" s="88">
        <f t="shared" si="46"/>
        <v>0</v>
      </c>
      <c r="V132" s="88" t="str">
        <f t="shared" si="48"/>
        <v>NÃO</v>
      </c>
      <c r="Y132" s="106">
        <f t="shared" si="49"/>
        <v>0</v>
      </c>
      <c r="Z132" s="62" t="s">
        <v>36</v>
      </c>
      <c r="AA132" s="62" t="s">
        <v>247</v>
      </c>
      <c r="AB132" s="62">
        <v>1300300</v>
      </c>
      <c r="AC132" s="107"/>
      <c r="AD132" s="107"/>
      <c r="AF132" s="36" t="str">
        <f t="shared" si="50"/>
        <v>RS</v>
      </c>
      <c r="AH132" s="45" t="str">
        <f t="shared" si="51"/>
        <v>AMAutazes</v>
      </c>
      <c r="AI132" s="62">
        <v>1300300</v>
      </c>
    </row>
    <row r="133" spans="1:35" s="45" customFormat="1" ht="19.5" customHeight="1" x14ac:dyDescent="0.25">
      <c r="A133" s="81" t="str">
        <f>Controles!$B$2</f>
        <v>RS</v>
      </c>
      <c r="B133" s="81">
        <f>Controles!$C$2</f>
        <v>10</v>
      </c>
      <c r="C133" s="88" t="s">
        <v>1</v>
      </c>
      <c r="D133" s="36"/>
      <c r="E133" s="88" t="e">
        <f t="shared" si="47"/>
        <v>#N/A</v>
      </c>
      <c r="F133" s="36"/>
      <c r="G133" s="37"/>
      <c r="H133" s="36"/>
      <c r="I133" s="36"/>
      <c r="J133" s="88">
        <f t="shared" si="32"/>
        <v>0</v>
      </c>
      <c r="K133" s="36"/>
      <c r="L133" s="36"/>
      <c r="M133" s="36"/>
      <c r="N133" s="36"/>
      <c r="O133" s="88">
        <f t="shared" si="40"/>
        <v>0</v>
      </c>
      <c r="P133" s="88">
        <f t="shared" si="41"/>
        <v>0</v>
      </c>
      <c r="Q133" s="88">
        <f t="shared" si="42"/>
        <v>0</v>
      </c>
      <c r="R133" s="89">
        <f t="shared" si="43"/>
        <v>0</v>
      </c>
      <c r="S133" s="88">
        <f t="shared" si="44"/>
        <v>0</v>
      </c>
      <c r="T133" s="88">
        <f t="shared" si="45"/>
        <v>0</v>
      </c>
      <c r="U133" s="88">
        <f t="shared" si="46"/>
        <v>0</v>
      </c>
      <c r="V133" s="88" t="str">
        <f t="shared" si="48"/>
        <v>NÃO</v>
      </c>
      <c r="Y133" s="106">
        <f t="shared" si="49"/>
        <v>0</v>
      </c>
      <c r="Z133" s="62" t="s">
        <v>36</v>
      </c>
      <c r="AA133" s="62" t="s">
        <v>272</v>
      </c>
      <c r="AB133" s="62">
        <v>1300409</v>
      </c>
      <c r="AC133" s="107"/>
      <c r="AD133" s="107"/>
      <c r="AF133" s="36" t="str">
        <f t="shared" si="50"/>
        <v>RS</v>
      </c>
      <c r="AH133" s="45" t="str">
        <f t="shared" si="51"/>
        <v>AMBarcelos</v>
      </c>
      <c r="AI133" s="62">
        <v>1300409</v>
      </c>
    </row>
    <row r="134" spans="1:35" s="45" customFormat="1" ht="19.5" customHeight="1" x14ac:dyDescent="0.25">
      <c r="A134" s="81" t="str">
        <f>Controles!$B$2</f>
        <v>RS</v>
      </c>
      <c r="B134" s="81">
        <f>Controles!$C$2</f>
        <v>10</v>
      </c>
      <c r="C134" s="88" t="s">
        <v>1</v>
      </c>
      <c r="D134" s="36"/>
      <c r="E134" s="88" t="e">
        <f t="shared" si="47"/>
        <v>#N/A</v>
      </c>
      <c r="F134" s="36"/>
      <c r="G134" s="37"/>
      <c r="H134" s="36"/>
      <c r="I134" s="36"/>
      <c r="J134" s="88">
        <f t="shared" ref="J134:J197" si="52">SUM(H134:I134)</f>
        <v>0</v>
      </c>
      <c r="K134" s="36"/>
      <c r="L134" s="36"/>
      <c r="M134" s="36"/>
      <c r="N134" s="36"/>
      <c r="O134" s="88">
        <f t="shared" si="40"/>
        <v>0</v>
      </c>
      <c r="P134" s="88">
        <f t="shared" si="41"/>
        <v>0</v>
      </c>
      <c r="Q134" s="88">
        <f t="shared" si="42"/>
        <v>0</v>
      </c>
      <c r="R134" s="89">
        <f t="shared" si="43"/>
        <v>0</v>
      </c>
      <c r="S134" s="88">
        <f t="shared" si="44"/>
        <v>0</v>
      </c>
      <c r="T134" s="88">
        <f t="shared" si="45"/>
        <v>0</v>
      </c>
      <c r="U134" s="88">
        <f t="shared" si="46"/>
        <v>0</v>
      </c>
      <c r="V134" s="88" t="str">
        <f t="shared" si="48"/>
        <v>NÃO</v>
      </c>
      <c r="Y134" s="106">
        <f t="shared" si="49"/>
        <v>0</v>
      </c>
      <c r="Z134" s="62" t="s">
        <v>36</v>
      </c>
      <c r="AA134" s="62" t="s">
        <v>298</v>
      </c>
      <c r="AB134" s="62">
        <v>1300508</v>
      </c>
      <c r="AC134" s="107"/>
      <c r="AD134" s="107"/>
      <c r="AF134" s="36" t="str">
        <f t="shared" si="50"/>
        <v>RS</v>
      </c>
      <c r="AH134" s="45" t="str">
        <f t="shared" si="51"/>
        <v>AMBarreirinha</v>
      </c>
      <c r="AI134" s="62">
        <v>1300508</v>
      </c>
    </row>
    <row r="135" spans="1:35" s="45" customFormat="1" ht="19.5" customHeight="1" x14ac:dyDescent="0.25">
      <c r="A135" s="81" t="str">
        <f>Controles!$B$2</f>
        <v>RS</v>
      </c>
      <c r="B135" s="81">
        <f>Controles!$C$2</f>
        <v>10</v>
      </c>
      <c r="C135" s="88" t="s">
        <v>1</v>
      </c>
      <c r="D135" s="36"/>
      <c r="E135" s="88" t="e">
        <f t="shared" si="47"/>
        <v>#N/A</v>
      </c>
      <c r="F135" s="36"/>
      <c r="G135" s="37"/>
      <c r="H135" s="36"/>
      <c r="I135" s="36"/>
      <c r="J135" s="88">
        <f t="shared" si="52"/>
        <v>0</v>
      </c>
      <c r="K135" s="36"/>
      <c r="L135" s="36"/>
      <c r="M135" s="36"/>
      <c r="N135" s="36"/>
      <c r="O135" s="88">
        <f t="shared" si="40"/>
        <v>0</v>
      </c>
      <c r="P135" s="88">
        <f t="shared" si="41"/>
        <v>0</v>
      </c>
      <c r="Q135" s="88">
        <f t="shared" si="42"/>
        <v>0</v>
      </c>
      <c r="R135" s="89">
        <f t="shared" si="43"/>
        <v>0</v>
      </c>
      <c r="S135" s="88">
        <f t="shared" si="44"/>
        <v>0</v>
      </c>
      <c r="T135" s="88">
        <f t="shared" si="45"/>
        <v>0</v>
      </c>
      <c r="U135" s="88">
        <f t="shared" si="46"/>
        <v>0</v>
      </c>
      <c r="V135" s="88" t="str">
        <f t="shared" si="48"/>
        <v>NÃO</v>
      </c>
      <c r="Y135" s="106">
        <f t="shared" si="49"/>
        <v>0</v>
      </c>
      <c r="Z135" s="62" t="s">
        <v>36</v>
      </c>
      <c r="AA135" s="62" t="s">
        <v>324</v>
      </c>
      <c r="AB135" s="62">
        <v>1300607</v>
      </c>
      <c r="AC135" s="107"/>
      <c r="AD135" s="107"/>
      <c r="AF135" s="36" t="str">
        <f t="shared" si="50"/>
        <v>RS</v>
      </c>
      <c r="AH135" s="45" t="str">
        <f t="shared" si="51"/>
        <v>AMBenjamin Constant</v>
      </c>
      <c r="AI135" s="62">
        <v>1300607</v>
      </c>
    </row>
    <row r="136" spans="1:35" s="45" customFormat="1" ht="19.5" customHeight="1" x14ac:dyDescent="0.25">
      <c r="A136" s="81" t="str">
        <f>Controles!$B$2</f>
        <v>RS</v>
      </c>
      <c r="B136" s="81">
        <f>Controles!$C$2</f>
        <v>10</v>
      </c>
      <c r="C136" s="88" t="s">
        <v>1</v>
      </c>
      <c r="D136" s="36"/>
      <c r="E136" s="88" t="e">
        <f t="shared" si="47"/>
        <v>#N/A</v>
      </c>
      <c r="F136" s="36"/>
      <c r="G136" s="37"/>
      <c r="H136" s="36"/>
      <c r="I136" s="36"/>
      <c r="J136" s="88">
        <f t="shared" si="52"/>
        <v>0</v>
      </c>
      <c r="K136" s="36"/>
      <c r="L136" s="36"/>
      <c r="M136" s="36"/>
      <c r="N136" s="36"/>
      <c r="O136" s="88">
        <f t="shared" si="40"/>
        <v>0</v>
      </c>
      <c r="P136" s="88">
        <f t="shared" si="41"/>
        <v>0</v>
      </c>
      <c r="Q136" s="88">
        <f t="shared" si="42"/>
        <v>0</v>
      </c>
      <c r="R136" s="89">
        <f t="shared" si="43"/>
        <v>0</v>
      </c>
      <c r="S136" s="88">
        <f t="shared" si="44"/>
        <v>0</v>
      </c>
      <c r="T136" s="88">
        <f t="shared" si="45"/>
        <v>0</v>
      </c>
      <c r="U136" s="88">
        <f t="shared" si="46"/>
        <v>0</v>
      </c>
      <c r="V136" s="88" t="str">
        <f t="shared" si="48"/>
        <v>NÃO</v>
      </c>
      <c r="Y136" s="106">
        <f t="shared" si="49"/>
        <v>0</v>
      </c>
      <c r="Z136" s="62" t="s">
        <v>36</v>
      </c>
      <c r="AA136" s="62" t="s">
        <v>349</v>
      </c>
      <c r="AB136" s="62">
        <v>1300631</v>
      </c>
      <c r="AC136" s="107"/>
      <c r="AD136" s="107"/>
      <c r="AF136" s="36" t="str">
        <f t="shared" si="50"/>
        <v>RS</v>
      </c>
      <c r="AH136" s="45" t="str">
        <f t="shared" si="51"/>
        <v>AMBeruri</v>
      </c>
      <c r="AI136" s="62">
        <v>1300631</v>
      </c>
    </row>
    <row r="137" spans="1:35" s="45" customFormat="1" ht="19.5" customHeight="1" x14ac:dyDescent="0.25">
      <c r="A137" s="81" t="str">
        <f>Controles!$B$2</f>
        <v>RS</v>
      </c>
      <c r="B137" s="81">
        <f>Controles!$C$2</f>
        <v>10</v>
      </c>
      <c r="C137" s="88" t="s">
        <v>1</v>
      </c>
      <c r="D137" s="36"/>
      <c r="E137" s="88" t="e">
        <f t="shared" si="47"/>
        <v>#N/A</v>
      </c>
      <c r="F137" s="36"/>
      <c r="G137" s="37"/>
      <c r="H137" s="36"/>
      <c r="I137" s="36"/>
      <c r="J137" s="88">
        <f t="shared" si="52"/>
        <v>0</v>
      </c>
      <c r="K137" s="36"/>
      <c r="L137" s="36"/>
      <c r="M137" s="36"/>
      <c r="N137" s="36"/>
      <c r="O137" s="88">
        <f t="shared" si="40"/>
        <v>0</v>
      </c>
      <c r="P137" s="88">
        <f t="shared" si="41"/>
        <v>0</v>
      </c>
      <c r="Q137" s="88">
        <f t="shared" si="42"/>
        <v>0</v>
      </c>
      <c r="R137" s="89">
        <f t="shared" si="43"/>
        <v>0</v>
      </c>
      <c r="S137" s="88">
        <f t="shared" si="44"/>
        <v>0</v>
      </c>
      <c r="T137" s="88">
        <f t="shared" si="45"/>
        <v>0</v>
      </c>
      <c r="U137" s="88">
        <f t="shared" si="46"/>
        <v>0</v>
      </c>
      <c r="V137" s="88" t="str">
        <f t="shared" si="48"/>
        <v>NÃO</v>
      </c>
      <c r="Y137" s="106">
        <f t="shared" si="49"/>
        <v>0</v>
      </c>
      <c r="Z137" s="62" t="s">
        <v>36</v>
      </c>
      <c r="AA137" s="62" t="s">
        <v>373</v>
      </c>
      <c r="AB137" s="62">
        <v>1300680</v>
      </c>
      <c r="AC137" s="107"/>
      <c r="AD137" s="107"/>
      <c r="AF137" s="36" t="str">
        <f t="shared" si="50"/>
        <v>RS</v>
      </c>
      <c r="AH137" s="45" t="str">
        <f t="shared" si="51"/>
        <v>AMBoa Vista do Ramos</v>
      </c>
      <c r="AI137" s="62">
        <v>1300680</v>
      </c>
    </row>
    <row r="138" spans="1:35" s="45" customFormat="1" ht="19.5" customHeight="1" x14ac:dyDescent="0.25">
      <c r="A138" s="81" t="str">
        <f>Controles!$B$2</f>
        <v>RS</v>
      </c>
      <c r="B138" s="81">
        <f>Controles!$C$2</f>
        <v>10</v>
      </c>
      <c r="C138" s="88" t="s">
        <v>1</v>
      </c>
      <c r="D138" s="36"/>
      <c r="E138" s="88" t="e">
        <f t="shared" si="47"/>
        <v>#N/A</v>
      </c>
      <c r="F138" s="36"/>
      <c r="G138" s="37"/>
      <c r="H138" s="36"/>
      <c r="I138" s="36"/>
      <c r="J138" s="88">
        <f t="shared" si="52"/>
        <v>0</v>
      </c>
      <c r="K138" s="36"/>
      <c r="L138" s="36"/>
      <c r="M138" s="36"/>
      <c r="N138" s="36"/>
      <c r="O138" s="88">
        <f t="shared" si="40"/>
        <v>0</v>
      </c>
      <c r="P138" s="88">
        <f t="shared" si="41"/>
        <v>0</v>
      </c>
      <c r="Q138" s="88">
        <f t="shared" si="42"/>
        <v>0</v>
      </c>
      <c r="R138" s="89">
        <f t="shared" si="43"/>
        <v>0</v>
      </c>
      <c r="S138" s="88">
        <f t="shared" si="44"/>
        <v>0</v>
      </c>
      <c r="T138" s="88">
        <f t="shared" si="45"/>
        <v>0</v>
      </c>
      <c r="U138" s="88">
        <f t="shared" si="46"/>
        <v>0</v>
      </c>
      <c r="V138" s="88" t="str">
        <f t="shared" si="48"/>
        <v>NÃO</v>
      </c>
      <c r="Y138" s="106">
        <f t="shared" si="49"/>
        <v>0</v>
      </c>
      <c r="Z138" s="62" t="s">
        <v>36</v>
      </c>
      <c r="AA138" s="62" t="s">
        <v>398</v>
      </c>
      <c r="AB138" s="62">
        <v>1300706</v>
      </c>
      <c r="AC138" s="107"/>
      <c r="AD138" s="107"/>
      <c r="AF138" s="36" t="str">
        <f t="shared" si="50"/>
        <v>RS</v>
      </c>
      <c r="AH138" s="45" t="str">
        <f t="shared" si="51"/>
        <v>AMBoca do Acre</v>
      </c>
      <c r="AI138" s="62">
        <v>1300706</v>
      </c>
    </row>
    <row r="139" spans="1:35" s="45" customFormat="1" ht="19.5" customHeight="1" x14ac:dyDescent="0.25">
      <c r="A139" s="81" t="str">
        <f>Controles!$B$2</f>
        <v>RS</v>
      </c>
      <c r="B139" s="81">
        <f>Controles!$C$2</f>
        <v>10</v>
      </c>
      <c r="C139" s="88" t="s">
        <v>1</v>
      </c>
      <c r="D139" s="36"/>
      <c r="E139" s="88" t="e">
        <f t="shared" si="47"/>
        <v>#N/A</v>
      </c>
      <c r="F139" s="36"/>
      <c r="G139" s="37"/>
      <c r="H139" s="36"/>
      <c r="I139" s="36"/>
      <c r="J139" s="88">
        <f t="shared" si="52"/>
        <v>0</v>
      </c>
      <c r="K139" s="36"/>
      <c r="L139" s="36"/>
      <c r="M139" s="36"/>
      <c r="N139" s="36"/>
      <c r="O139" s="88">
        <f t="shared" si="40"/>
        <v>0</v>
      </c>
      <c r="P139" s="88">
        <f t="shared" si="41"/>
        <v>0</v>
      </c>
      <c r="Q139" s="88">
        <f t="shared" si="42"/>
        <v>0</v>
      </c>
      <c r="R139" s="89">
        <f t="shared" si="43"/>
        <v>0</v>
      </c>
      <c r="S139" s="88">
        <f t="shared" si="44"/>
        <v>0</v>
      </c>
      <c r="T139" s="88">
        <f t="shared" si="45"/>
        <v>0</v>
      </c>
      <c r="U139" s="88">
        <f t="shared" si="46"/>
        <v>0</v>
      </c>
      <c r="V139" s="88" t="str">
        <f t="shared" si="48"/>
        <v>NÃO</v>
      </c>
      <c r="Y139" s="106">
        <f t="shared" si="49"/>
        <v>0</v>
      </c>
      <c r="Z139" s="62" t="s">
        <v>36</v>
      </c>
      <c r="AA139" s="62" t="s">
        <v>423</v>
      </c>
      <c r="AB139" s="62">
        <v>1300805</v>
      </c>
      <c r="AC139" s="107"/>
      <c r="AD139" s="107"/>
      <c r="AF139" s="36" t="str">
        <f t="shared" si="50"/>
        <v>RS</v>
      </c>
      <c r="AH139" s="45" t="str">
        <f t="shared" si="51"/>
        <v>AMBorba</v>
      </c>
      <c r="AI139" s="62">
        <v>1300805</v>
      </c>
    </row>
    <row r="140" spans="1:35" s="45" customFormat="1" ht="19.5" customHeight="1" x14ac:dyDescent="0.25">
      <c r="A140" s="81" t="str">
        <f>Controles!$B$2</f>
        <v>RS</v>
      </c>
      <c r="B140" s="81">
        <f>Controles!$C$2</f>
        <v>10</v>
      </c>
      <c r="C140" s="88" t="s">
        <v>1</v>
      </c>
      <c r="D140" s="36"/>
      <c r="E140" s="88" t="e">
        <f t="shared" si="47"/>
        <v>#N/A</v>
      </c>
      <c r="F140" s="36"/>
      <c r="G140" s="37"/>
      <c r="H140" s="36"/>
      <c r="I140" s="36"/>
      <c r="J140" s="88">
        <f t="shared" si="52"/>
        <v>0</v>
      </c>
      <c r="K140" s="36"/>
      <c r="L140" s="36"/>
      <c r="M140" s="36"/>
      <c r="N140" s="36"/>
      <c r="O140" s="88">
        <f t="shared" si="40"/>
        <v>0</v>
      </c>
      <c r="P140" s="88">
        <f t="shared" si="41"/>
        <v>0</v>
      </c>
      <c r="Q140" s="88">
        <f t="shared" si="42"/>
        <v>0</v>
      </c>
      <c r="R140" s="89">
        <f t="shared" si="43"/>
        <v>0</v>
      </c>
      <c r="S140" s="88">
        <f t="shared" si="44"/>
        <v>0</v>
      </c>
      <c r="T140" s="88">
        <f t="shared" si="45"/>
        <v>0</v>
      </c>
      <c r="U140" s="88">
        <f t="shared" si="46"/>
        <v>0</v>
      </c>
      <c r="V140" s="88" t="str">
        <f t="shared" si="48"/>
        <v>NÃO</v>
      </c>
      <c r="Y140" s="106">
        <f t="shared" si="49"/>
        <v>0</v>
      </c>
      <c r="Z140" s="62" t="s">
        <v>36</v>
      </c>
      <c r="AA140" s="62" t="s">
        <v>449</v>
      </c>
      <c r="AB140" s="62">
        <v>1300839</v>
      </c>
      <c r="AC140" s="107"/>
      <c r="AD140" s="107"/>
      <c r="AF140" s="36" t="str">
        <f t="shared" si="50"/>
        <v>RS</v>
      </c>
      <c r="AH140" s="45" t="str">
        <f t="shared" si="51"/>
        <v>AMCaapiranga</v>
      </c>
      <c r="AI140" s="62">
        <v>1300839</v>
      </c>
    </row>
    <row r="141" spans="1:35" s="45" customFormat="1" ht="19.5" customHeight="1" x14ac:dyDescent="0.25">
      <c r="A141" s="81" t="str">
        <f>Controles!$B$2</f>
        <v>RS</v>
      </c>
      <c r="B141" s="81">
        <f>Controles!$C$2</f>
        <v>10</v>
      </c>
      <c r="C141" s="88" t="s">
        <v>1</v>
      </c>
      <c r="D141" s="36"/>
      <c r="E141" s="88" t="e">
        <f t="shared" si="47"/>
        <v>#N/A</v>
      </c>
      <c r="F141" s="36"/>
      <c r="G141" s="37"/>
      <c r="H141" s="36"/>
      <c r="I141" s="36"/>
      <c r="J141" s="88">
        <f t="shared" si="52"/>
        <v>0</v>
      </c>
      <c r="K141" s="36"/>
      <c r="L141" s="36"/>
      <c r="M141" s="36"/>
      <c r="N141" s="36"/>
      <c r="O141" s="88">
        <f t="shared" si="40"/>
        <v>0</v>
      </c>
      <c r="P141" s="88">
        <f t="shared" si="41"/>
        <v>0</v>
      </c>
      <c r="Q141" s="88">
        <f t="shared" si="42"/>
        <v>0</v>
      </c>
      <c r="R141" s="89">
        <f t="shared" si="43"/>
        <v>0</v>
      </c>
      <c r="S141" s="88">
        <f t="shared" si="44"/>
        <v>0</v>
      </c>
      <c r="T141" s="88">
        <f t="shared" si="45"/>
        <v>0</v>
      </c>
      <c r="U141" s="88">
        <f t="shared" si="46"/>
        <v>0</v>
      </c>
      <c r="V141" s="88" t="str">
        <f t="shared" si="48"/>
        <v>NÃO</v>
      </c>
      <c r="Y141" s="106">
        <f t="shared" si="49"/>
        <v>0</v>
      </c>
      <c r="Z141" s="62" t="s">
        <v>36</v>
      </c>
      <c r="AA141" s="62" t="s">
        <v>474</v>
      </c>
      <c r="AB141" s="62">
        <v>1300904</v>
      </c>
      <c r="AC141" s="107"/>
      <c r="AD141" s="107"/>
      <c r="AF141" s="36" t="str">
        <f t="shared" si="50"/>
        <v>RS</v>
      </c>
      <c r="AH141" s="45" t="str">
        <f t="shared" si="51"/>
        <v>AMCanutama</v>
      </c>
      <c r="AI141" s="62">
        <v>1300904</v>
      </c>
    </row>
    <row r="142" spans="1:35" s="45" customFormat="1" ht="19.5" customHeight="1" x14ac:dyDescent="0.25">
      <c r="A142" s="81" t="str">
        <f>Controles!$B$2</f>
        <v>RS</v>
      </c>
      <c r="B142" s="81">
        <f>Controles!$C$2</f>
        <v>10</v>
      </c>
      <c r="C142" s="88" t="s">
        <v>1</v>
      </c>
      <c r="D142" s="36"/>
      <c r="E142" s="88" t="e">
        <f t="shared" si="47"/>
        <v>#N/A</v>
      </c>
      <c r="F142" s="36"/>
      <c r="G142" s="37"/>
      <c r="H142" s="36"/>
      <c r="I142" s="36"/>
      <c r="J142" s="88">
        <f t="shared" si="52"/>
        <v>0</v>
      </c>
      <c r="K142" s="36"/>
      <c r="L142" s="36"/>
      <c r="M142" s="36"/>
      <c r="N142" s="36"/>
      <c r="O142" s="88">
        <f t="shared" si="40"/>
        <v>0</v>
      </c>
      <c r="P142" s="88">
        <f t="shared" si="41"/>
        <v>0</v>
      </c>
      <c r="Q142" s="88">
        <f t="shared" si="42"/>
        <v>0</v>
      </c>
      <c r="R142" s="89">
        <f t="shared" si="43"/>
        <v>0</v>
      </c>
      <c r="S142" s="88">
        <f t="shared" si="44"/>
        <v>0</v>
      </c>
      <c r="T142" s="88">
        <f t="shared" si="45"/>
        <v>0</v>
      </c>
      <c r="U142" s="88">
        <f t="shared" si="46"/>
        <v>0</v>
      </c>
      <c r="V142" s="88" t="str">
        <f t="shared" si="48"/>
        <v>NÃO</v>
      </c>
      <c r="Y142" s="106">
        <f t="shared" si="49"/>
        <v>0</v>
      </c>
      <c r="Z142" s="62" t="s">
        <v>36</v>
      </c>
      <c r="AA142" s="62" t="s">
        <v>498</v>
      </c>
      <c r="AB142" s="62">
        <v>1301001</v>
      </c>
      <c r="AC142" s="107"/>
      <c r="AD142" s="107"/>
      <c r="AF142" s="36" t="str">
        <f t="shared" si="50"/>
        <v>RS</v>
      </c>
      <c r="AH142" s="45" t="str">
        <f t="shared" si="51"/>
        <v>AMCarauari</v>
      </c>
      <c r="AI142" s="62">
        <v>1301001</v>
      </c>
    </row>
    <row r="143" spans="1:35" s="45" customFormat="1" ht="19.5" customHeight="1" x14ac:dyDescent="0.25">
      <c r="A143" s="81" t="str">
        <f>Controles!$B$2</f>
        <v>RS</v>
      </c>
      <c r="B143" s="81">
        <f>Controles!$C$2</f>
        <v>10</v>
      </c>
      <c r="C143" s="88" t="s">
        <v>1</v>
      </c>
      <c r="D143" s="36"/>
      <c r="E143" s="88" t="e">
        <f t="shared" si="47"/>
        <v>#N/A</v>
      </c>
      <c r="F143" s="36"/>
      <c r="G143" s="37"/>
      <c r="H143" s="36"/>
      <c r="I143" s="36"/>
      <c r="J143" s="88">
        <f t="shared" si="52"/>
        <v>0</v>
      </c>
      <c r="K143" s="36"/>
      <c r="L143" s="36"/>
      <c r="M143" s="36"/>
      <c r="N143" s="36"/>
      <c r="O143" s="88">
        <f t="shared" si="40"/>
        <v>0</v>
      </c>
      <c r="P143" s="88">
        <f t="shared" si="41"/>
        <v>0</v>
      </c>
      <c r="Q143" s="88">
        <f t="shared" si="42"/>
        <v>0</v>
      </c>
      <c r="R143" s="89">
        <f t="shared" si="43"/>
        <v>0</v>
      </c>
      <c r="S143" s="88">
        <f t="shared" si="44"/>
        <v>0</v>
      </c>
      <c r="T143" s="88">
        <f t="shared" si="45"/>
        <v>0</v>
      </c>
      <c r="U143" s="88">
        <f t="shared" si="46"/>
        <v>0</v>
      </c>
      <c r="V143" s="88" t="str">
        <f t="shared" si="48"/>
        <v>NÃO</v>
      </c>
      <c r="Y143" s="106">
        <f t="shared" si="49"/>
        <v>0</v>
      </c>
      <c r="Z143" s="62" t="s">
        <v>36</v>
      </c>
      <c r="AA143" s="62" t="s">
        <v>521</v>
      </c>
      <c r="AB143" s="62">
        <v>1301100</v>
      </c>
      <c r="AC143" s="107"/>
      <c r="AD143" s="107"/>
      <c r="AF143" s="36" t="str">
        <f t="shared" si="50"/>
        <v>RS</v>
      </c>
      <c r="AH143" s="45" t="str">
        <f t="shared" si="51"/>
        <v>AMCareiro</v>
      </c>
      <c r="AI143" s="62">
        <v>1301100</v>
      </c>
    </row>
    <row r="144" spans="1:35" s="45" customFormat="1" ht="19.5" customHeight="1" x14ac:dyDescent="0.25">
      <c r="A144" s="81" t="str">
        <f>Controles!$B$2</f>
        <v>RS</v>
      </c>
      <c r="B144" s="81">
        <f>Controles!$C$2</f>
        <v>10</v>
      </c>
      <c r="C144" s="88" t="s">
        <v>1</v>
      </c>
      <c r="D144" s="36"/>
      <c r="E144" s="88" t="e">
        <f t="shared" si="47"/>
        <v>#N/A</v>
      </c>
      <c r="F144" s="36"/>
      <c r="G144" s="37"/>
      <c r="H144" s="36"/>
      <c r="I144" s="36"/>
      <c r="J144" s="88">
        <f t="shared" si="52"/>
        <v>0</v>
      </c>
      <c r="K144" s="36"/>
      <c r="L144" s="36"/>
      <c r="M144" s="36"/>
      <c r="N144" s="36"/>
      <c r="O144" s="88">
        <f t="shared" si="40"/>
        <v>0</v>
      </c>
      <c r="P144" s="88">
        <f t="shared" si="41"/>
        <v>0</v>
      </c>
      <c r="Q144" s="88">
        <f t="shared" si="42"/>
        <v>0</v>
      </c>
      <c r="R144" s="89">
        <f t="shared" si="43"/>
        <v>0</v>
      </c>
      <c r="S144" s="88">
        <f t="shared" si="44"/>
        <v>0</v>
      </c>
      <c r="T144" s="88">
        <f t="shared" si="45"/>
        <v>0</v>
      </c>
      <c r="U144" s="88">
        <f t="shared" si="46"/>
        <v>0</v>
      </c>
      <c r="V144" s="88" t="str">
        <f t="shared" si="48"/>
        <v>NÃO</v>
      </c>
      <c r="Y144" s="106">
        <f t="shared" si="49"/>
        <v>0</v>
      </c>
      <c r="Z144" s="62" t="s">
        <v>36</v>
      </c>
      <c r="AA144" s="62" t="s">
        <v>545</v>
      </c>
      <c r="AB144" s="62">
        <v>1301159</v>
      </c>
      <c r="AC144" s="107"/>
      <c r="AD144" s="107"/>
      <c r="AF144" s="36" t="str">
        <f t="shared" si="50"/>
        <v>RS</v>
      </c>
      <c r="AH144" s="45" t="str">
        <f t="shared" si="51"/>
        <v>AMCareiro da Várzea</v>
      </c>
      <c r="AI144" s="62">
        <v>1301159</v>
      </c>
    </row>
    <row r="145" spans="1:35" s="45" customFormat="1" ht="19.5" customHeight="1" x14ac:dyDescent="0.25">
      <c r="A145" s="81" t="str">
        <f>Controles!$B$2</f>
        <v>RS</v>
      </c>
      <c r="B145" s="81">
        <f>Controles!$C$2</f>
        <v>10</v>
      </c>
      <c r="C145" s="88" t="s">
        <v>1</v>
      </c>
      <c r="D145" s="36"/>
      <c r="E145" s="88" t="e">
        <f t="shared" si="47"/>
        <v>#N/A</v>
      </c>
      <c r="F145" s="36"/>
      <c r="G145" s="37"/>
      <c r="H145" s="36"/>
      <c r="I145" s="36"/>
      <c r="J145" s="88">
        <f t="shared" si="52"/>
        <v>0</v>
      </c>
      <c r="K145" s="36"/>
      <c r="L145" s="36"/>
      <c r="M145" s="36"/>
      <c r="N145" s="36"/>
      <c r="O145" s="88">
        <f t="shared" si="40"/>
        <v>0</v>
      </c>
      <c r="P145" s="88">
        <f t="shared" si="41"/>
        <v>0</v>
      </c>
      <c r="Q145" s="88">
        <f t="shared" si="42"/>
        <v>0</v>
      </c>
      <c r="R145" s="89">
        <f t="shared" si="43"/>
        <v>0</v>
      </c>
      <c r="S145" s="88">
        <f t="shared" si="44"/>
        <v>0</v>
      </c>
      <c r="T145" s="88">
        <f t="shared" si="45"/>
        <v>0</v>
      </c>
      <c r="U145" s="88">
        <f t="shared" si="46"/>
        <v>0</v>
      </c>
      <c r="V145" s="88" t="str">
        <f t="shared" si="48"/>
        <v>NÃO</v>
      </c>
      <c r="Y145" s="106">
        <f t="shared" si="49"/>
        <v>0</v>
      </c>
      <c r="Z145" s="62" t="s">
        <v>36</v>
      </c>
      <c r="AA145" s="62" t="s">
        <v>568</v>
      </c>
      <c r="AB145" s="62">
        <v>1301209</v>
      </c>
      <c r="AC145" s="107"/>
      <c r="AD145" s="107"/>
      <c r="AF145" s="36" t="str">
        <f t="shared" si="50"/>
        <v>RS</v>
      </c>
      <c r="AH145" s="45" t="str">
        <f t="shared" si="51"/>
        <v>AMCoari</v>
      </c>
      <c r="AI145" s="62">
        <v>1301209</v>
      </c>
    </row>
    <row r="146" spans="1:35" s="45" customFormat="1" ht="19.5" customHeight="1" x14ac:dyDescent="0.25">
      <c r="A146" s="81" t="str">
        <f>Controles!$B$2</f>
        <v>RS</v>
      </c>
      <c r="B146" s="81">
        <f>Controles!$C$2</f>
        <v>10</v>
      </c>
      <c r="C146" s="88" t="s">
        <v>1</v>
      </c>
      <c r="D146" s="36"/>
      <c r="E146" s="88" t="e">
        <f t="shared" si="47"/>
        <v>#N/A</v>
      </c>
      <c r="F146" s="36"/>
      <c r="G146" s="37"/>
      <c r="H146" s="36"/>
      <c r="I146" s="36"/>
      <c r="J146" s="88">
        <f t="shared" si="52"/>
        <v>0</v>
      </c>
      <c r="K146" s="36"/>
      <c r="L146" s="36"/>
      <c r="M146" s="36"/>
      <c r="N146" s="36"/>
      <c r="O146" s="88">
        <f t="shared" si="40"/>
        <v>0</v>
      </c>
      <c r="P146" s="88">
        <f t="shared" si="41"/>
        <v>0</v>
      </c>
      <c r="Q146" s="88">
        <f t="shared" si="42"/>
        <v>0</v>
      </c>
      <c r="R146" s="89">
        <f t="shared" si="43"/>
        <v>0</v>
      </c>
      <c r="S146" s="88">
        <f t="shared" si="44"/>
        <v>0</v>
      </c>
      <c r="T146" s="88">
        <f t="shared" si="45"/>
        <v>0</v>
      </c>
      <c r="U146" s="88">
        <f t="shared" si="46"/>
        <v>0</v>
      </c>
      <c r="V146" s="88" t="str">
        <f t="shared" si="48"/>
        <v>NÃO</v>
      </c>
      <c r="Y146" s="106">
        <f t="shared" si="49"/>
        <v>0</v>
      </c>
      <c r="Z146" s="62" t="s">
        <v>36</v>
      </c>
      <c r="AA146" s="62" t="s">
        <v>591</v>
      </c>
      <c r="AB146" s="62">
        <v>1301308</v>
      </c>
      <c r="AC146" s="107"/>
      <c r="AD146" s="107"/>
      <c r="AF146" s="36" t="str">
        <f t="shared" si="50"/>
        <v>RS</v>
      </c>
      <c r="AH146" s="45" t="str">
        <f t="shared" si="51"/>
        <v>AMCodajás</v>
      </c>
      <c r="AI146" s="62">
        <v>1301308</v>
      </c>
    </row>
    <row r="147" spans="1:35" s="45" customFormat="1" ht="19.5" customHeight="1" x14ac:dyDescent="0.25">
      <c r="A147" s="81" t="str">
        <f>Controles!$B$2</f>
        <v>RS</v>
      </c>
      <c r="B147" s="81">
        <f>Controles!$C$2</f>
        <v>10</v>
      </c>
      <c r="C147" s="88" t="s">
        <v>1</v>
      </c>
      <c r="D147" s="36"/>
      <c r="E147" s="88" t="e">
        <f t="shared" si="47"/>
        <v>#N/A</v>
      </c>
      <c r="F147" s="36"/>
      <c r="G147" s="37"/>
      <c r="H147" s="36"/>
      <c r="I147" s="36"/>
      <c r="J147" s="88">
        <f t="shared" si="52"/>
        <v>0</v>
      </c>
      <c r="K147" s="36"/>
      <c r="L147" s="36"/>
      <c r="M147" s="36"/>
      <c r="N147" s="36"/>
      <c r="O147" s="88">
        <f t="shared" si="40"/>
        <v>0</v>
      </c>
      <c r="P147" s="88">
        <f t="shared" si="41"/>
        <v>0</v>
      </c>
      <c r="Q147" s="88">
        <f t="shared" si="42"/>
        <v>0</v>
      </c>
      <c r="R147" s="89">
        <f t="shared" si="43"/>
        <v>0</v>
      </c>
      <c r="S147" s="88">
        <f t="shared" si="44"/>
        <v>0</v>
      </c>
      <c r="T147" s="88">
        <f t="shared" si="45"/>
        <v>0</v>
      </c>
      <c r="U147" s="88">
        <f t="shared" si="46"/>
        <v>0</v>
      </c>
      <c r="V147" s="88" t="str">
        <f t="shared" si="48"/>
        <v>NÃO</v>
      </c>
      <c r="Y147" s="106">
        <f t="shared" si="49"/>
        <v>0</v>
      </c>
      <c r="Z147" s="62" t="s">
        <v>36</v>
      </c>
      <c r="AA147" s="62" t="s">
        <v>614</v>
      </c>
      <c r="AB147" s="62">
        <v>1301407</v>
      </c>
      <c r="AC147" s="107"/>
      <c r="AD147" s="107"/>
      <c r="AF147" s="36" t="str">
        <f t="shared" si="50"/>
        <v>RS</v>
      </c>
      <c r="AH147" s="45" t="str">
        <f t="shared" si="51"/>
        <v>AMEirunepé</v>
      </c>
      <c r="AI147" s="62">
        <v>1301407</v>
      </c>
    </row>
    <row r="148" spans="1:35" s="45" customFormat="1" ht="19.5" customHeight="1" x14ac:dyDescent="0.25">
      <c r="A148" s="81" t="str">
        <f>Controles!$B$2</f>
        <v>RS</v>
      </c>
      <c r="B148" s="81">
        <f>Controles!$C$2</f>
        <v>10</v>
      </c>
      <c r="C148" s="88" t="s">
        <v>1</v>
      </c>
      <c r="D148" s="36"/>
      <c r="E148" s="88" t="e">
        <f t="shared" si="47"/>
        <v>#N/A</v>
      </c>
      <c r="F148" s="36"/>
      <c r="G148" s="37"/>
      <c r="H148" s="36"/>
      <c r="I148" s="36"/>
      <c r="J148" s="88">
        <f t="shared" si="52"/>
        <v>0</v>
      </c>
      <c r="K148" s="36"/>
      <c r="L148" s="36"/>
      <c r="M148" s="36"/>
      <c r="N148" s="36"/>
      <c r="O148" s="88">
        <f t="shared" si="40"/>
        <v>0</v>
      </c>
      <c r="P148" s="88">
        <f t="shared" si="41"/>
        <v>0</v>
      </c>
      <c r="Q148" s="88">
        <f t="shared" si="42"/>
        <v>0</v>
      </c>
      <c r="R148" s="89">
        <f t="shared" si="43"/>
        <v>0</v>
      </c>
      <c r="S148" s="88">
        <f t="shared" si="44"/>
        <v>0</v>
      </c>
      <c r="T148" s="88">
        <f t="shared" si="45"/>
        <v>0</v>
      </c>
      <c r="U148" s="88">
        <f t="shared" si="46"/>
        <v>0</v>
      </c>
      <c r="V148" s="88" t="str">
        <f t="shared" si="48"/>
        <v>NÃO</v>
      </c>
      <c r="Y148" s="106">
        <f t="shared" si="49"/>
        <v>0</v>
      </c>
      <c r="Z148" s="62" t="s">
        <v>36</v>
      </c>
      <c r="AA148" s="62" t="s">
        <v>635</v>
      </c>
      <c r="AB148" s="62">
        <v>1301506</v>
      </c>
      <c r="AC148" s="107"/>
      <c r="AD148" s="107"/>
      <c r="AF148" s="36" t="str">
        <f t="shared" si="50"/>
        <v>RS</v>
      </c>
      <c r="AH148" s="45" t="str">
        <f t="shared" si="51"/>
        <v>AMEnvira</v>
      </c>
      <c r="AI148" s="62">
        <v>1301506</v>
      </c>
    </row>
    <row r="149" spans="1:35" s="45" customFormat="1" ht="19.5" customHeight="1" x14ac:dyDescent="0.25">
      <c r="A149" s="81" t="str">
        <f>Controles!$B$2</f>
        <v>RS</v>
      </c>
      <c r="B149" s="81">
        <f>Controles!$C$2</f>
        <v>10</v>
      </c>
      <c r="C149" s="88" t="s">
        <v>1</v>
      </c>
      <c r="D149" s="36"/>
      <c r="E149" s="88" t="e">
        <f t="shared" si="47"/>
        <v>#N/A</v>
      </c>
      <c r="F149" s="36"/>
      <c r="G149" s="37"/>
      <c r="H149" s="36"/>
      <c r="I149" s="36"/>
      <c r="J149" s="88">
        <f t="shared" si="52"/>
        <v>0</v>
      </c>
      <c r="K149" s="36"/>
      <c r="L149" s="36"/>
      <c r="M149" s="36"/>
      <c r="N149" s="36"/>
      <c r="O149" s="88">
        <f t="shared" si="40"/>
        <v>0</v>
      </c>
      <c r="P149" s="88">
        <f t="shared" si="41"/>
        <v>0</v>
      </c>
      <c r="Q149" s="88">
        <f t="shared" si="42"/>
        <v>0</v>
      </c>
      <c r="R149" s="89">
        <f t="shared" si="43"/>
        <v>0</v>
      </c>
      <c r="S149" s="88">
        <f t="shared" si="44"/>
        <v>0</v>
      </c>
      <c r="T149" s="88">
        <f t="shared" si="45"/>
        <v>0</v>
      </c>
      <c r="U149" s="88">
        <f t="shared" si="46"/>
        <v>0</v>
      </c>
      <c r="V149" s="88" t="str">
        <f t="shared" si="48"/>
        <v>NÃO</v>
      </c>
      <c r="Y149" s="106">
        <f t="shared" si="49"/>
        <v>0</v>
      </c>
      <c r="Z149" s="62" t="s">
        <v>36</v>
      </c>
      <c r="AA149" s="62" t="s">
        <v>656</v>
      </c>
      <c r="AB149" s="62">
        <v>1301605</v>
      </c>
      <c r="AC149" s="107"/>
      <c r="AD149" s="107"/>
      <c r="AF149" s="36" t="str">
        <f t="shared" si="50"/>
        <v>RS</v>
      </c>
      <c r="AH149" s="45" t="str">
        <f t="shared" si="51"/>
        <v>AMFonte Boa</v>
      </c>
      <c r="AI149" s="62">
        <v>1301605</v>
      </c>
    </row>
    <row r="150" spans="1:35" s="45" customFormat="1" ht="19.5" customHeight="1" x14ac:dyDescent="0.25">
      <c r="A150" s="81" t="str">
        <f>Controles!$B$2</f>
        <v>RS</v>
      </c>
      <c r="B150" s="81">
        <f>Controles!$C$2</f>
        <v>10</v>
      </c>
      <c r="C150" s="88" t="s">
        <v>1</v>
      </c>
      <c r="D150" s="36"/>
      <c r="E150" s="88" t="e">
        <f t="shared" si="47"/>
        <v>#N/A</v>
      </c>
      <c r="F150" s="36"/>
      <c r="G150" s="37"/>
      <c r="H150" s="36"/>
      <c r="I150" s="36"/>
      <c r="J150" s="88">
        <f t="shared" si="52"/>
        <v>0</v>
      </c>
      <c r="K150" s="36"/>
      <c r="L150" s="36"/>
      <c r="M150" s="36"/>
      <c r="N150" s="36"/>
      <c r="O150" s="88">
        <f t="shared" si="40"/>
        <v>0</v>
      </c>
      <c r="P150" s="88">
        <f t="shared" si="41"/>
        <v>0</v>
      </c>
      <c r="Q150" s="88">
        <f t="shared" si="42"/>
        <v>0</v>
      </c>
      <c r="R150" s="89">
        <f t="shared" si="43"/>
        <v>0</v>
      </c>
      <c r="S150" s="88">
        <f t="shared" si="44"/>
        <v>0</v>
      </c>
      <c r="T150" s="88">
        <f t="shared" si="45"/>
        <v>0</v>
      </c>
      <c r="U150" s="88">
        <f t="shared" si="46"/>
        <v>0</v>
      </c>
      <c r="V150" s="88" t="str">
        <f t="shared" si="48"/>
        <v>NÃO</v>
      </c>
      <c r="Y150" s="106">
        <f t="shared" si="49"/>
        <v>0</v>
      </c>
      <c r="Z150" s="62" t="s">
        <v>36</v>
      </c>
      <c r="AA150" s="62" t="s">
        <v>677</v>
      </c>
      <c r="AB150" s="62">
        <v>1301654</v>
      </c>
      <c r="AC150" s="107"/>
      <c r="AD150" s="107"/>
      <c r="AF150" s="36" t="str">
        <f t="shared" si="50"/>
        <v>RS</v>
      </c>
      <c r="AH150" s="45" t="str">
        <f t="shared" si="51"/>
        <v>AMGuajará</v>
      </c>
      <c r="AI150" s="62">
        <v>1301654</v>
      </c>
    </row>
    <row r="151" spans="1:35" s="45" customFormat="1" ht="19.5" customHeight="1" x14ac:dyDescent="0.25">
      <c r="A151" s="81" t="str">
        <f>Controles!$B$2</f>
        <v>RS</v>
      </c>
      <c r="B151" s="81">
        <f>Controles!$C$2</f>
        <v>10</v>
      </c>
      <c r="C151" s="88" t="s">
        <v>1</v>
      </c>
      <c r="D151" s="36"/>
      <c r="E151" s="88" t="e">
        <f t="shared" si="47"/>
        <v>#N/A</v>
      </c>
      <c r="F151" s="36"/>
      <c r="G151" s="37"/>
      <c r="H151" s="36"/>
      <c r="I151" s="36"/>
      <c r="J151" s="88">
        <f t="shared" si="52"/>
        <v>0</v>
      </c>
      <c r="K151" s="36"/>
      <c r="L151" s="36"/>
      <c r="M151" s="36"/>
      <c r="N151" s="36"/>
      <c r="O151" s="88">
        <f t="shared" si="40"/>
        <v>0</v>
      </c>
      <c r="P151" s="88">
        <f t="shared" si="41"/>
        <v>0</v>
      </c>
      <c r="Q151" s="88">
        <f t="shared" si="42"/>
        <v>0</v>
      </c>
      <c r="R151" s="89">
        <f t="shared" si="43"/>
        <v>0</v>
      </c>
      <c r="S151" s="88">
        <f t="shared" si="44"/>
        <v>0</v>
      </c>
      <c r="T151" s="88">
        <f t="shared" si="45"/>
        <v>0</v>
      </c>
      <c r="U151" s="88">
        <f t="shared" si="46"/>
        <v>0</v>
      </c>
      <c r="V151" s="88" t="str">
        <f t="shared" si="48"/>
        <v>NÃO</v>
      </c>
      <c r="Y151" s="106">
        <f t="shared" si="49"/>
        <v>0</v>
      </c>
      <c r="Z151" s="62" t="s">
        <v>36</v>
      </c>
      <c r="AA151" s="62" t="s">
        <v>697</v>
      </c>
      <c r="AB151" s="62">
        <v>1301704</v>
      </c>
      <c r="AC151" s="107"/>
      <c r="AD151" s="107"/>
      <c r="AF151" s="36" t="str">
        <f t="shared" si="50"/>
        <v>RS</v>
      </c>
      <c r="AH151" s="45" t="str">
        <f t="shared" si="51"/>
        <v>AMHumaitá</v>
      </c>
      <c r="AI151" s="62">
        <v>1301704</v>
      </c>
    </row>
    <row r="152" spans="1:35" s="45" customFormat="1" ht="19.5" customHeight="1" x14ac:dyDescent="0.25">
      <c r="A152" s="81" t="str">
        <f>Controles!$B$2</f>
        <v>RS</v>
      </c>
      <c r="B152" s="81">
        <f>Controles!$C$2</f>
        <v>10</v>
      </c>
      <c r="C152" s="88" t="s">
        <v>1</v>
      </c>
      <c r="D152" s="36"/>
      <c r="E152" s="88" t="e">
        <f t="shared" si="47"/>
        <v>#N/A</v>
      </c>
      <c r="F152" s="36"/>
      <c r="G152" s="37"/>
      <c r="H152" s="36"/>
      <c r="I152" s="36"/>
      <c r="J152" s="88">
        <f t="shared" si="52"/>
        <v>0</v>
      </c>
      <c r="K152" s="36"/>
      <c r="L152" s="36"/>
      <c r="M152" s="36"/>
      <c r="N152" s="36"/>
      <c r="O152" s="88">
        <f t="shared" si="40"/>
        <v>0</v>
      </c>
      <c r="P152" s="88">
        <f t="shared" si="41"/>
        <v>0</v>
      </c>
      <c r="Q152" s="88">
        <f t="shared" si="42"/>
        <v>0</v>
      </c>
      <c r="R152" s="89">
        <f t="shared" si="43"/>
        <v>0</v>
      </c>
      <c r="S152" s="88">
        <f t="shared" si="44"/>
        <v>0</v>
      </c>
      <c r="T152" s="88">
        <f t="shared" si="45"/>
        <v>0</v>
      </c>
      <c r="U152" s="88">
        <f t="shared" si="46"/>
        <v>0</v>
      </c>
      <c r="V152" s="88" t="str">
        <f t="shared" si="48"/>
        <v>NÃO</v>
      </c>
      <c r="Y152" s="106">
        <f t="shared" si="49"/>
        <v>0</v>
      </c>
      <c r="Z152" s="62" t="s">
        <v>36</v>
      </c>
      <c r="AA152" s="62" t="s">
        <v>719</v>
      </c>
      <c r="AB152" s="62">
        <v>1301803</v>
      </c>
      <c r="AC152" s="107"/>
      <c r="AD152" s="107"/>
      <c r="AF152" s="36" t="str">
        <f t="shared" si="50"/>
        <v>RS</v>
      </c>
      <c r="AH152" s="45" t="str">
        <f t="shared" si="51"/>
        <v>AMIpixuna</v>
      </c>
      <c r="AI152" s="62">
        <v>1301803</v>
      </c>
    </row>
    <row r="153" spans="1:35" s="45" customFormat="1" ht="19.5" customHeight="1" x14ac:dyDescent="0.25">
      <c r="A153" s="81" t="str">
        <f>Controles!$B$2</f>
        <v>RS</v>
      </c>
      <c r="B153" s="81">
        <f>Controles!$C$2</f>
        <v>10</v>
      </c>
      <c r="C153" s="88" t="s">
        <v>1</v>
      </c>
      <c r="D153" s="36"/>
      <c r="E153" s="88" t="e">
        <f t="shared" si="47"/>
        <v>#N/A</v>
      </c>
      <c r="F153" s="36"/>
      <c r="G153" s="37"/>
      <c r="H153" s="36"/>
      <c r="I153" s="36"/>
      <c r="J153" s="88">
        <f t="shared" si="52"/>
        <v>0</v>
      </c>
      <c r="K153" s="36"/>
      <c r="L153" s="36"/>
      <c r="M153" s="36"/>
      <c r="N153" s="36"/>
      <c r="O153" s="88">
        <f t="shared" si="40"/>
        <v>0</v>
      </c>
      <c r="P153" s="88">
        <f t="shared" si="41"/>
        <v>0</v>
      </c>
      <c r="Q153" s="88">
        <f t="shared" si="42"/>
        <v>0</v>
      </c>
      <c r="R153" s="89">
        <f t="shared" si="43"/>
        <v>0</v>
      </c>
      <c r="S153" s="88">
        <f t="shared" si="44"/>
        <v>0</v>
      </c>
      <c r="T153" s="88">
        <f t="shared" si="45"/>
        <v>0</v>
      </c>
      <c r="U153" s="88">
        <f t="shared" si="46"/>
        <v>0</v>
      </c>
      <c r="V153" s="88" t="str">
        <f t="shared" si="48"/>
        <v>NÃO</v>
      </c>
      <c r="Y153" s="106">
        <f t="shared" si="49"/>
        <v>0</v>
      </c>
      <c r="Z153" s="62" t="s">
        <v>36</v>
      </c>
      <c r="AA153" s="62" t="s">
        <v>741</v>
      </c>
      <c r="AB153" s="62">
        <v>1301852</v>
      </c>
      <c r="AC153" s="107"/>
      <c r="AD153" s="107"/>
      <c r="AF153" s="36" t="str">
        <f t="shared" si="50"/>
        <v>RS</v>
      </c>
      <c r="AH153" s="45" t="str">
        <f t="shared" si="51"/>
        <v>AMIranduba</v>
      </c>
      <c r="AI153" s="62">
        <v>1301852</v>
      </c>
    </row>
    <row r="154" spans="1:35" s="45" customFormat="1" ht="19.5" customHeight="1" x14ac:dyDescent="0.25">
      <c r="A154" s="81" t="str">
        <f>Controles!$B$2</f>
        <v>RS</v>
      </c>
      <c r="B154" s="81">
        <f>Controles!$C$2</f>
        <v>10</v>
      </c>
      <c r="C154" s="88" t="s">
        <v>1</v>
      </c>
      <c r="D154" s="36"/>
      <c r="E154" s="88" t="e">
        <f t="shared" si="47"/>
        <v>#N/A</v>
      </c>
      <c r="F154" s="36"/>
      <c r="G154" s="37"/>
      <c r="H154" s="36"/>
      <c r="I154" s="36"/>
      <c r="J154" s="88">
        <f t="shared" si="52"/>
        <v>0</v>
      </c>
      <c r="K154" s="36"/>
      <c r="L154" s="36"/>
      <c r="M154" s="36"/>
      <c r="N154" s="36"/>
      <c r="O154" s="88">
        <f t="shared" si="40"/>
        <v>0</v>
      </c>
      <c r="P154" s="88">
        <f t="shared" si="41"/>
        <v>0</v>
      </c>
      <c r="Q154" s="88">
        <f t="shared" si="42"/>
        <v>0</v>
      </c>
      <c r="R154" s="89">
        <f t="shared" si="43"/>
        <v>0</v>
      </c>
      <c r="S154" s="88">
        <f t="shared" si="44"/>
        <v>0</v>
      </c>
      <c r="T154" s="88">
        <f t="shared" si="45"/>
        <v>0</v>
      </c>
      <c r="U154" s="88">
        <f t="shared" si="46"/>
        <v>0</v>
      </c>
      <c r="V154" s="88" t="str">
        <f t="shared" si="48"/>
        <v>NÃO</v>
      </c>
      <c r="Y154" s="106">
        <f t="shared" si="49"/>
        <v>0</v>
      </c>
      <c r="Z154" s="62" t="s">
        <v>36</v>
      </c>
      <c r="AA154" s="62" t="s">
        <v>762</v>
      </c>
      <c r="AB154" s="62">
        <v>1301902</v>
      </c>
      <c r="AC154" s="107"/>
      <c r="AD154" s="107"/>
      <c r="AF154" s="36" t="str">
        <f t="shared" si="50"/>
        <v>RS</v>
      </c>
      <c r="AH154" s="45" t="str">
        <f t="shared" si="51"/>
        <v>AMItacoatiara</v>
      </c>
      <c r="AI154" s="62">
        <v>1301902</v>
      </c>
    </row>
    <row r="155" spans="1:35" s="45" customFormat="1" ht="19.5" customHeight="1" x14ac:dyDescent="0.25">
      <c r="A155" s="81" t="str">
        <f>Controles!$B$2</f>
        <v>RS</v>
      </c>
      <c r="B155" s="81">
        <f>Controles!$C$2</f>
        <v>10</v>
      </c>
      <c r="C155" s="88" t="s">
        <v>1</v>
      </c>
      <c r="D155" s="36"/>
      <c r="E155" s="88" t="e">
        <f t="shared" si="47"/>
        <v>#N/A</v>
      </c>
      <c r="F155" s="36"/>
      <c r="G155" s="37"/>
      <c r="H155" s="36"/>
      <c r="I155" s="36"/>
      <c r="J155" s="88">
        <f t="shared" si="52"/>
        <v>0</v>
      </c>
      <c r="K155" s="36"/>
      <c r="L155" s="36"/>
      <c r="M155" s="36"/>
      <c r="N155" s="36"/>
      <c r="O155" s="88">
        <f t="shared" si="40"/>
        <v>0</v>
      </c>
      <c r="P155" s="88">
        <f t="shared" si="41"/>
        <v>0</v>
      </c>
      <c r="Q155" s="88">
        <f t="shared" si="42"/>
        <v>0</v>
      </c>
      <c r="R155" s="89">
        <f t="shared" si="43"/>
        <v>0</v>
      </c>
      <c r="S155" s="88">
        <f t="shared" si="44"/>
        <v>0</v>
      </c>
      <c r="T155" s="88">
        <f t="shared" si="45"/>
        <v>0</v>
      </c>
      <c r="U155" s="88">
        <f t="shared" si="46"/>
        <v>0</v>
      </c>
      <c r="V155" s="88" t="str">
        <f t="shared" si="48"/>
        <v>NÃO</v>
      </c>
      <c r="Y155" s="106">
        <f t="shared" si="49"/>
        <v>0</v>
      </c>
      <c r="Z155" s="62" t="s">
        <v>36</v>
      </c>
      <c r="AA155" s="62" t="s">
        <v>785</v>
      </c>
      <c r="AB155" s="62">
        <v>1301951</v>
      </c>
      <c r="AC155" s="107"/>
      <c r="AD155" s="107"/>
      <c r="AF155" s="36" t="str">
        <f t="shared" si="50"/>
        <v>RS</v>
      </c>
      <c r="AH155" s="45" t="str">
        <f t="shared" si="51"/>
        <v>AMItamarati</v>
      </c>
      <c r="AI155" s="62">
        <v>1301951</v>
      </c>
    </row>
    <row r="156" spans="1:35" s="45" customFormat="1" ht="19.5" customHeight="1" x14ac:dyDescent="0.25">
      <c r="A156" s="81" t="str">
        <f>Controles!$B$2</f>
        <v>RS</v>
      </c>
      <c r="B156" s="81">
        <f>Controles!$C$2</f>
        <v>10</v>
      </c>
      <c r="C156" s="88" t="s">
        <v>1</v>
      </c>
      <c r="D156" s="36"/>
      <c r="E156" s="88" t="e">
        <f t="shared" si="47"/>
        <v>#N/A</v>
      </c>
      <c r="F156" s="36"/>
      <c r="G156" s="37"/>
      <c r="H156" s="36"/>
      <c r="I156" s="36"/>
      <c r="J156" s="88">
        <f t="shared" si="52"/>
        <v>0</v>
      </c>
      <c r="K156" s="36"/>
      <c r="L156" s="36"/>
      <c r="M156" s="36"/>
      <c r="N156" s="36"/>
      <c r="O156" s="88">
        <f t="shared" si="40"/>
        <v>0</v>
      </c>
      <c r="P156" s="88">
        <f t="shared" si="41"/>
        <v>0</v>
      </c>
      <c r="Q156" s="88">
        <f t="shared" si="42"/>
        <v>0</v>
      </c>
      <c r="R156" s="89">
        <f t="shared" si="43"/>
        <v>0</v>
      </c>
      <c r="S156" s="88">
        <f t="shared" si="44"/>
        <v>0</v>
      </c>
      <c r="T156" s="88">
        <f t="shared" si="45"/>
        <v>0</v>
      </c>
      <c r="U156" s="88">
        <f t="shared" si="46"/>
        <v>0</v>
      </c>
      <c r="V156" s="88" t="str">
        <f t="shared" si="48"/>
        <v>NÃO</v>
      </c>
      <c r="Y156" s="106">
        <f t="shared" si="49"/>
        <v>0</v>
      </c>
      <c r="Z156" s="62" t="s">
        <v>36</v>
      </c>
      <c r="AA156" s="62" t="s">
        <v>806</v>
      </c>
      <c r="AB156" s="62">
        <v>1302009</v>
      </c>
      <c r="AC156" s="107"/>
      <c r="AD156" s="107"/>
      <c r="AF156" s="36" t="str">
        <f t="shared" si="50"/>
        <v>RS</v>
      </c>
      <c r="AH156" s="45" t="str">
        <f t="shared" si="51"/>
        <v>AMItapiranga</v>
      </c>
      <c r="AI156" s="62">
        <v>1302009</v>
      </c>
    </row>
    <row r="157" spans="1:35" s="45" customFormat="1" ht="19.5" customHeight="1" x14ac:dyDescent="0.25">
      <c r="A157" s="81" t="str">
        <f>Controles!$B$2</f>
        <v>RS</v>
      </c>
      <c r="B157" s="81">
        <f>Controles!$C$2</f>
        <v>10</v>
      </c>
      <c r="C157" s="88" t="s">
        <v>1</v>
      </c>
      <c r="D157" s="36"/>
      <c r="E157" s="88" t="e">
        <f t="shared" si="47"/>
        <v>#N/A</v>
      </c>
      <c r="F157" s="36"/>
      <c r="G157" s="37"/>
      <c r="H157" s="36"/>
      <c r="I157" s="36"/>
      <c r="J157" s="88">
        <f t="shared" si="52"/>
        <v>0</v>
      </c>
      <c r="K157" s="36"/>
      <c r="L157" s="36"/>
      <c r="M157" s="36"/>
      <c r="N157" s="36"/>
      <c r="O157" s="88">
        <f t="shared" si="40"/>
        <v>0</v>
      </c>
      <c r="P157" s="88">
        <f t="shared" si="41"/>
        <v>0</v>
      </c>
      <c r="Q157" s="88">
        <f t="shared" si="42"/>
        <v>0</v>
      </c>
      <c r="R157" s="89">
        <f t="shared" si="43"/>
        <v>0</v>
      </c>
      <c r="S157" s="88">
        <f t="shared" si="44"/>
        <v>0</v>
      </c>
      <c r="T157" s="88">
        <f t="shared" si="45"/>
        <v>0</v>
      </c>
      <c r="U157" s="88">
        <f t="shared" si="46"/>
        <v>0</v>
      </c>
      <c r="V157" s="88" t="str">
        <f t="shared" si="48"/>
        <v>NÃO</v>
      </c>
      <c r="Y157" s="106">
        <f t="shared" si="49"/>
        <v>0</v>
      </c>
      <c r="Z157" s="62" t="s">
        <v>36</v>
      </c>
      <c r="AA157" s="62" t="s">
        <v>827</v>
      </c>
      <c r="AB157" s="62">
        <v>1302108</v>
      </c>
      <c r="AC157" s="107"/>
      <c r="AD157" s="107"/>
      <c r="AF157" s="36" t="str">
        <f t="shared" si="50"/>
        <v>RS</v>
      </c>
      <c r="AH157" s="45" t="str">
        <f t="shared" si="51"/>
        <v>AMJapurá</v>
      </c>
      <c r="AI157" s="62">
        <v>1302108</v>
      </c>
    </row>
    <row r="158" spans="1:35" s="45" customFormat="1" ht="19.5" customHeight="1" x14ac:dyDescent="0.25">
      <c r="A158" s="81" t="str">
        <f>Controles!$B$2</f>
        <v>RS</v>
      </c>
      <c r="B158" s="81">
        <f>Controles!$C$2</f>
        <v>10</v>
      </c>
      <c r="C158" s="88" t="s">
        <v>1</v>
      </c>
      <c r="D158" s="36"/>
      <c r="E158" s="88" t="e">
        <f t="shared" si="47"/>
        <v>#N/A</v>
      </c>
      <c r="F158" s="36"/>
      <c r="G158" s="37"/>
      <c r="H158" s="36"/>
      <c r="I158" s="36"/>
      <c r="J158" s="88">
        <f t="shared" si="52"/>
        <v>0</v>
      </c>
      <c r="K158" s="36"/>
      <c r="L158" s="36"/>
      <c r="M158" s="36"/>
      <c r="N158" s="36"/>
      <c r="O158" s="88">
        <f t="shared" si="40"/>
        <v>0</v>
      </c>
      <c r="P158" s="88">
        <f t="shared" si="41"/>
        <v>0</v>
      </c>
      <c r="Q158" s="88">
        <f t="shared" si="42"/>
        <v>0</v>
      </c>
      <c r="R158" s="89">
        <f t="shared" si="43"/>
        <v>0</v>
      </c>
      <c r="S158" s="88">
        <f t="shared" si="44"/>
        <v>0</v>
      </c>
      <c r="T158" s="88">
        <f t="shared" si="45"/>
        <v>0</v>
      </c>
      <c r="U158" s="88">
        <f t="shared" si="46"/>
        <v>0</v>
      </c>
      <c r="V158" s="88" t="str">
        <f t="shared" si="48"/>
        <v>NÃO</v>
      </c>
      <c r="Y158" s="106">
        <f t="shared" si="49"/>
        <v>0</v>
      </c>
      <c r="Z158" s="62" t="s">
        <v>36</v>
      </c>
      <c r="AA158" s="62" t="s">
        <v>849</v>
      </c>
      <c r="AB158" s="62">
        <v>1302207</v>
      </c>
      <c r="AC158" s="107"/>
      <c r="AD158" s="107"/>
      <c r="AF158" s="36" t="str">
        <f t="shared" si="50"/>
        <v>RS</v>
      </c>
      <c r="AH158" s="45" t="str">
        <f t="shared" si="51"/>
        <v>AMJuruá</v>
      </c>
      <c r="AI158" s="62">
        <v>1302207</v>
      </c>
    </row>
    <row r="159" spans="1:35" s="45" customFormat="1" ht="19.5" customHeight="1" x14ac:dyDescent="0.25">
      <c r="A159" s="81" t="str">
        <f>Controles!$B$2</f>
        <v>RS</v>
      </c>
      <c r="B159" s="81">
        <f>Controles!$C$2</f>
        <v>10</v>
      </c>
      <c r="C159" s="88" t="s">
        <v>1</v>
      </c>
      <c r="D159" s="36"/>
      <c r="E159" s="88" t="e">
        <f t="shared" si="47"/>
        <v>#N/A</v>
      </c>
      <c r="F159" s="36"/>
      <c r="G159" s="37"/>
      <c r="H159" s="36"/>
      <c r="I159" s="36"/>
      <c r="J159" s="88">
        <f t="shared" si="52"/>
        <v>0</v>
      </c>
      <c r="K159" s="36"/>
      <c r="L159" s="36"/>
      <c r="M159" s="36"/>
      <c r="N159" s="36"/>
      <c r="O159" s="88">
        <f t="shared" si="40"/>
        <v>0</v>
      </c>
      <c r="P159" s="88">
        <f t="shared" si="41"/>
        <v>0</v>
      </c>
      <c r="Q159" s="88">
        <f t="shared" si="42"/>
        <v>0</v>
      </c>
      <c r="R159" s="89">
        <f t="shared" si="43"/>
        <v>0</v>
      </c>
      <c r="S159" s="88">
        <f t="shared" si="44"/>
        <v>0</v>
      </c>
      <c r="T159" s="88">
        <f t="shared" si="45"/>
        <v>0</v>
      </c>
      <c r="U159" s="88">
        <f t="shared" si="46"/>
        <v>0</v>
      </c>
      <c r="V159" s="88" t="str">
        <f t="shared" si="48"/>
        <v>NÃO</v>
      </c>
      <c r="Y159" s="106">
        <f t="shared" si="49"/>
        <v>0</v>
      </c>
      <c r="Z159" s="62" t="s">
        <v>36</v>
      </c>
      <c r="AA159" s="62" t="s">
        <v>871</v>
      </c>
      <c r="AB159" s="62">
        <v>1302306</v>
      </c>
      <c r="AC159" s="107"/>
      <c r="AD159" s="107"/>
      <c r="AF159" s="36" t="str">
        <f t="shared" si="50"/>
        <v>RS</v>
      </c>
      <c r="AH159" s="45" t="str">
        <f t="shared" si="51"/>
        <v>AMJutaí</v>
      </c>
      <c r="AI159" s="62">
        <v>1302306</v>
      </c>
    </row>
    <row r="160" spans="1:35" s="45" customFormat="1" ht="19.5" customHeight="1" x14ac:dyDescent="0.25">
      <c r="A160" s="81" t="str">
        <f>Controles!$B$2</f>
        <v>RS</v>
      </c>
      <c r="B160" s="81">
        <f>Controles!$C$2</f>
        <v>10</v>
      </c>
      <c r="C160" s="88" t="s">
        <v>1</v>
      </c>
      <c r="D160" s="36"/>
      <c r="E160" s="88" t="e">
        <f t="shared" si="47"/>
        <v>#N/A</v>
      </c>
      <c r="F160" s="36"/>
      <c r="G160" s="37"/>
      <c r="H160" s="36"/>
      <c r="I160" s="36"/>
      <c r="J160" s="88">
        <f t="shared" si="52"/>
        <v>0</v>
      </c>
      <c r="K160" s="36"/>
      <c r="L160" s="36"/>
      <c r="M160" s="36"/>
      <c r="N160" s="36"/>
      <c r="O160" s="88">
        <f t="shared" si="40"/>
        <v>0</v>
      </c>
      <c r="P160" s="88">
        <f t="shared" si="41"/>
        <v>0</v>
      </c>
      <c r="Q160" s="88">
        <f t="shared" si="42"/>
        <v>0</v>
      </c>
      <c r="R160" s="89">
        <f t="shared" si="43"/>
        <v>0</v>
      </c>
      <c r="S160" s="88">
        <f t="shared" si="44"/>
        <v>0</v>
      </c>
      <c r="T160" s="88">
        <f t="shared" si="45"/>
        <v>0</v>
      </c>
      <c r="U160" s="88">
        <f t="shared" si="46"/>
        <v>0</v>
      </c>
      <c r="V160" s="88" t="str">
        <f t="shared" si="48"/>
        <v>NÃO</v>
      </c>
      <c r="Y160" s="106">
        <f t="shared" si="49"/>
        <v>0</v>
      </c>
      <c r="Z160" s="62" t="s">
        <v>36</v>
      </c>
      <c r="AA160" s="62" t="s">
        <v>893</v>
      </c>
      <c r="AB160" s="62">
        <v>1302405</v>
      </c>
      <c r="AC160" s="107"/>
      <c r="AD160" s="107"/>
      <c r="AF160" s="36" t="str">
        <f t="shared" si="50"/>
        <v>RS</v>
      </c>
      <c r="AH160" s="45" t="str">
        <f t="shared" si="51"/>
        <v>AMLábrea</v>
      </c>
      <c r="AI160" s="62">
        <v>1302405</v>
      </c>
    </row>
    <row r="161" spans="1:35" s="45" customFormat="1" ht="19.5" customHeight="1" x14ac:dyDescent="0.25">
      <c r="A161" s="81" t="str">
        <f>Controles!$B$2</f>
        <v>RS</v>
      </c>
      <c r="B161" s="81">
        <f>Controles!$C$2</f>
        <v>10</v>
      </c>
      <c r="C161" s="88" t="s">
        <v>1</v>
      </c>
      <c r="D161" s="36"/>
      <c r="E161" s="88" t="e">
        <f t="shared" si="47"/>
        <v>#N/A</v>
      </c>
      <c r="F161" s="36"/>
      <c r="G161" s="37"/>
      <c r="H161" s="36"/>
      <c r="I161" s="36"/>
      <c r="J161" s="88">
        <f t="shared" si="52"/>
        <v>0</v>
      </c>
      <c r="K161" s="36"/>
      <c r="L161" s="36"/>
      <c r="M161" s="36"/>
      <c r="N161" s="36"/>
      <c r="O161" s="88">
        <f t="shared" si="40"/>
        <v>0</v>
      </c>
      <c r="P161" s="88">
        <f t="shared" si="41"/>
        <v>0</v>
      </c>
      <c r="Q161" s="88">
        <f t="shared" si="42"/>
        <v>0</v>
      </c>
      <c r="R161" s="89">
        <f t="shared" si="43"/>
        <v>0</v>
      </c>
      <c r="S161" s="88">
        <f t="shared" si="44"/>
        <v>0</v>
      </c>
      <c r="T161" s="88">
        <f t="shared" si="45"/>
        <v>0</v>
      </c>
      <c r="U161" s="88">
        <f t="shared" si="46"/>
        <v>0</v>
      </c>
      <c r="V161" s="88" t="str">
        <f t="shared" si="48"/>
        <v>NÃO</v>
      </c>
      <c r="Y161" s="106">
        <f t="shared" si="49"/>
        <v>0</v>
      </c>
      <c r="Z161" s="62" t="s">
        <v>36</v>
      </c>
      <c r="AA161" s="62" t="s">
        <v>916</v>
      </c>
      <c r="AB161" s="62">
        <v>1302504</v>
      </c>
      <c r="AC161" s="107"/>
      <c r="AD161" s="107"/>
      <c r="AF161" s="36" t="str">
        <f t="shared" si="50"/>
        <v>RS</v>
      </c>
      <c r="AH161" s="45" t="str">
        <f t="shared" si="51"/>
        <v>AMManacapuru</v>
      </c>
      <c r="AI161" s="62">
        <v>1302504</v>
      </c>
    </row>
    <row r="162" spans="1:35" s="45" customFormat="1" ht="19.5" customHeight="1" x14ac:dyDescent="0.25">
      <c r="A162" s="81" t="str">
        <f>Controles!$B$2</f>
        <v>RS</v>
      </c>
      <c r="B162" s="81">
        <f>Controles!$C$2</f>
        <v>10</v>
      </c>
      <c r="C162" s="88" t="s">
        <v>1</v>
      </c>
      <c r="D162" s="36"/>
      <c r="E162" s="88" t="e">
        <f t="shared" si="47"/>
        <v>#N/A</v>
      </c>
      <c r="F162" s="36"/>
      <c r="G162" s="37"/>
      <c r="H162" s="36"/>
      <c r="I162" s="36"/>
      <c r="J162" s="88">
        <f t="shared" si="52"/>
        <v>0</v>
      </c>
      <c r="K162" s="36"/>
      <c r="L162" s="36"/>
      <c r="M162" s="36"/>
      <c r="N162" s="36"/>
      <c r="O162" s="88">
        <f t="shared" ref="O162:O193" si="53">IF((H162&gt;L162),"ERRO",0)</f>
        <v>0</v>
      </c>
      <c r="P162" s="88">
        <f t="shared" ref="P162:P193" si="54">IF(AND(L162&gt;0,H162+I162=0),"ERRO",0)</f>
        <v>0</v>
      </c>
      <c r="Q162" s="88">
        <f t="shared" ref="Q162:Q193" si="55">IF(AND(I162=0,L162&gt;K162),"ERRO",0)</f>
        <v>0</v>
      </c>
      <c r="R162" s="89">
        <f t="shared" ref="R162:R193" si="56">IF(AND(I162=0,M162&gt;L162),"ERRO",0)</f>
        <v>0</v>
      </c>
      <c r="S162" s="88">
        <f t="shared" ref="S162:S193" si="57">IF(M162&gt;0, IF(H162= 0, IF(I162=0, "ERRO",0),0),0)</f>
        <v>0</v>
      </c>
      <c r="T162" s="88">
        <f t="shared" ref="T162:T193" si="58">IF(N162&gt;0, IF(H162= 0, IF(I162=0, "ERRO",0),0),0)</f>
        <v>0</v>
      </c>
      <c r="U162" s="88">
        <f t="shared" ref="U162:U193" si="59">IF(M162+N162&gt;K162,"VERIFICAR",0)</f>
        <v>0</v>
      </c>
      <c r="V162" s="88" t="str">
        <f t="shared" si="48"/>
        <v>NÃO</v>
      </c>
      <c r="Y162" s="106">
        <f t="shared" si="49"/>
        <v>0</v>
      </c>
      <c r="Z162" s="62" t="s">
        <v>36</v>
      </c>
      <c r="AA162" s="62" t="s">
        <v>939</v>
      </c>
      <c r="AB162" s="62">
        <v>1302553</v>
      </c>
      <c r="AC162" s="107"/>
      <c r="AD162" s="107"/>
      <c r="AF162" s="36" t="str">
        <f t="shared" si="50"/>
        <v>RS</v>
      </c>
      <c r="AH162" s="45" t="str">
        <f t="shared" si="51"/>
        <v>AMManaquiri</v>
      </c>
      <c r="AI162" s="62">
        <v>1302553</v>
      </c>
    </row>
    <row r="163" spans="1:35" s="45" customFormat="1" ht="19.5" customHeight="1" x14ac:dyDescent="0.25">
      <c r="A163" s="81" t="str">
        <f>Controles!$B$2</f>
        <v>RS</v>
      </c>
      <c r="B163" s="81">
        <f>Controles!$C$2</f>
        <v>10</v>
      </c>
      <c r="C163" s="88" t="s">
        <v>1</v>
      </c>
      <c r="D163" s="36"/>
      <c r="E163" s="88" t="e">
        <f t="shared" si="47"/>
        <v>#N/A</v>
      </c>
      <c r="F163" s="36"/>
      <c r="G163" s="37"/>
      <c r="H163" s="36"/>
      <c r="I163" s="36"/>
      <c r="J163" s="88">
        <f t="shared" si="52"/>
        <v>0</v>
      </c>
      <c r="K163" s="36"/>
      <c r="L163" s="36"/>
      <c r="M163" s="36"/>
      <c r="N163" s="36"/>
      <c r="O163" s="88">
        <f t="shared" si="53"/>
        <v>0</v>
      </c>
      <c r="P163" s="88">
        <f t="shared" si="54"/>
        <v>0</v>
      </c>
      <c r="Q163" s="88">
        <f t="shared" si="55"/>
        <v>0</v>
      </c>
      <c r="R163" s="89">
        <f t="shared" si="56"/>
        <v>0</v>
      </c>
      <c r="S163" s="88">
        <f t="shared" si="57"/>
        <v>0</v>
      </c>
      <c r="T163" s="88">
        <f t="shared" si="58"/>
        <v>0</v>
      </c>
      <c r="U163" s="88">
        <f t="shared" si="59"/>
        <v>0</v>
      </c>
      <c r="V163" s="88" t="str">
        <f t="shared" si="48"/>
        <v>NÃO</v>
      </c>
      <c r="Y163" s="106">
        <f t="shared" si="49"/>
        <v>0</v>
      </c>
      <c r="Z163" s="62" t="s">
        <v>36</v>
      </c>
      <c r="AA163" s="62" t="s">
        <v>961</v>
      </c>
      <c r="AB163" s="62">
        <v>1302603</v>
      </c>
      <c r="AC163" s="107"/>
      <c r="AD163" s="107"/>
      <c r="AF163" s="36" t="str">
        <f t="shared" si="50"/>
        <v>RS</v>
      </c>
      <c r="AH163" s="45" t="str">
        <f t="shared" si="51"/>
        <v>AMManaus</v>
      </c>
      <c r="AI163" s="62">
        <v>1302603</v>
      </c>
    </row>
    <row r="164" spans="1:35" s="45" customFormat="1" ht="19.5" customHeight="1" x14ac:dyDescent="0.25">
      <c r="A164" s="81" t="str">
        <f>Controles!$B$2</f>
        <v>RS</v>
      </c>
      <c r="B164" s="81">
        <f>Controles!$C$2</f>
        <v>10</v>
      </c>
      <c r="C164" s="88" t="s">
        <v>1</v>
      </c>
      <c r="D164" s="36"/>
      <c r="E164" s="88" t="e">
        <f t="shared" si="47"/>
        <v>#N/A</v>
      </c>
      <c r="F164" s="36"/>
      <c r="G164" s="37"/>
      <c r="H164" s="36"/>
      <c r="I164" s="36"/>
      <c r="J164" s="88">
        <f t="shared" si="52"/>
        <v>0</v>
      </c>
      <c r="K164" s="36"/>
      <c r="L164" s="36"/>
      <c r="M164" s="36"/>
      <c r="N164" s="36"/>
      <c r="O164" s="88">
        <f t="shared" si="53"/>
        <v>0</v>
      </c>
      <c r="P164" s="88">
        <f t="shared" si="54"/>
        <v>0</v>
      </c>
      <c r="Q164" s="88">
        <f t="shared" si="55"/>
        <v>0</v>
      </c>
      <c r="R164" s="89">
        <f t="shared" si="56"/>
        <v>0</v>
      </c>
      <c r="S164" s="88">
        <f t="shared" si="57"/>
        <v>0</v>
      </c>
      <c r="T164" s="88">
        <f t="shared" si="58"/>
        <v>0</v>
      </c>
      <c r="U164" s="88">
        <f t="shared" si="59"/>
        <v>0</v>
      </c>
      <c r="V164" s="88" t="str">
        <f t="shared" si="48"/>
        <v>NÃO</v>
      </c>
      <c r="Y164" s="106">
        <f t="shared" si="49"/>
        <v>0</v>
      </c>
      <c r="Z164" s="62" t="s">
        <v>36</v>
      </c>
      <c r="AA164" s="62" t="s">
        <v>984</v>
      </c>
      <c r="AB164" s="62">
        <v>1302702</v>
      </c>
      <c r="AC164" s="107"/>
      <c r="AD164" s="107"/>
      <c r="AF164" s="36" t="str">
        <f t="shared" si="50"/>
        <v>RS</v>
      </c>
      <c r="AH164" s="45" t="str">
        <f t="shared" si="51"/>
        <v>AMManicoré</v>
      </c>
      <c r="AI164" s="62">
        <v>1302702</v>
      </c>
    </row>
    <row r="165" spans="1:35" s="45" customFormat="1" ht="19.5" customHeight="1" x14ac:dyDescent="0.25">
      <c r="A165" s="81" t="str">
        <f>Controles!$B$2</f>
        <v>RS</v>
      </c>
      <c r="B165" s="81">
        <f>Controles!$C$2</f>
        <v>10</v>
      </c>
      <c r="C165" s="88" t="s">
        <v>1</v>
      </c>
      <c r="D165" s="36"/>
      <c r="E165" s="88" t="e">
        <f t="shared" si="47"/>
        <v>#N/A</v>
      </c>
      <c r="F165" s="36"/>
      <c r="G165" s="37"/>
      <c r="H165" s="36"/>
      <c r="I165" s="36"/>
      <c r="J165" s="88">
        <f t="shared" si="52"/>
        <v>0</v>
      </c>
      <c r="K165" s="36"/>
      <c r="L165" s="36"/>
      <c r="M165" s="36"/>
      <c r="N165" s="36"/>
      <c r="O165" s="88">
        <f t="shared" si="53"/>
        <v>0</v>
      </c>
      <c r="P165" s="88">
        <f t="shared" si="54"/>
        <v>0</v>
      </c>
      <c r="Q165" s="88">
        <f t="shared" si="55"/>
        <v>0</v>
      </c>
      <c r="R165" s="89">
        <f t="shared" si="56"/>
        <v>0</v>
      </c>
      <c r="S165" s="88">
        <f t="shared" si="57"/>
        <v>0</v>
      </c>
      <c r="T165" s="88">
        <f t="shared" si="58"/>
        <v>0</v>
      </c>
      <c r="U165" s="88">
        <f t="shared" si="59"/>
        <v>0</v>
      </c>
      <c r="V165" s="88" t="str">
        <f t="shared" si="48"/>
        <v>NÃO</v>
      </c>
      <c r="Y165" s="106">
        <f t="shared" si="49"/>
        <v>0</v>
      </c>
      <c r="Z165" s="62" t="s">
        <v>36</v>
      </c>
      <c r="AA165" s="62" t="s">
        <v>1006</v>
      </c>
      <c r="AB165" s="62">
        <v>1302801</v>
      </c>
      <c r="AC165" s="107"/>
      <c r="AD165" s="107"/>
      <c r="AF165" s="36" t="str">
        <f t="shared" si="50"/>
        <v>RS</v>
      </c>
      <c r="AH165" s="45" t="str">
        <f t="shared" si="51"/>
        <v>AMMaraã</v>
      </c>
      <c r="AI165" s="62">
        <v>1302801</v>
      </c>
    </row>
    <row r="166" spans="1:35" s="45" customFormat="1" ht="19.5" customHeight="1" x14ac:dyDescent="0.25">
      <c r="A166" s="81" t="str">
        <f>Controles!$B$2</f>
        <v>RS</v>
      </c>
      <c r="B166" s="81">
        <f>Controles!$C$2</f>
        <v>10</v>
      </c>
      <c r="C166" s="88" t="s">
        <v>1</v>
      </c>
      <c r="D166" s="36"/>
      <c r="E166" s="88" t="e">
        <f t="shared" si="47"/>
        <v>#N/A</v>
      </c>
      <c r="F166" s="36"/>
      <c r="G166" s="37"/>
      <c r="H166" s="36"/>
      <c r="I166" s="36"/>
      <c r="J166" s="88">
        <f t="shared" si="52"/>
        <v>0</v>
      </c>
      <c r="K166" s="36"/>
      <c r="L166" s="36"/>
      <c r="M166" s="36"/>
      <c r="N166" s="36"/>
      <c r="O166" s="88">
        <f t="shared" si="53"/>
        <v>0</v>
      </c>
      <c r="P166" s="88">
        <f t="shared" si="54"/>
        <v>0</v>
      </c>
      <c r="Q166" s="88">
        <f t="shared" si="55"/>
        <v>0</v>
      </c>
      <c r="R166" s="89">
        <f t="shared" si="56"/>
        <v>0</v>
      </c>
      <c r="S166" s="88">
        <f t="shared" si="57"/>
        <v>0</v>
      </c>
      <c r="T166" s="88">
        <f t="shared" si="58"/>
        <v>0</v>
      </c>
      <c r="U166" s="88">
        <f t="shared" si="59"/>
        <v>0</v>
      </c>
      <c r="V166" s="88" t="str">
        <f t="shared" si="48"/>
        <v>NÃO</v>
      </c>
      <c r="Y166" s="106">
        <f t="shared" si="49"/>
        <v>0</v>
      </c>
      <c r="Z166" s="62" t="s">
        <v>36</v>
      </c>
      <c r="AA166" s="62" t="s">
        <v>1028</v>
      </c>
      <c r="AB166" s="62">
        <v>1302900</v>
      </c>
      <c r="AC166" s="107"/>
      <c r="AD166" s="107"/>
      <c r="AF166" s="36" t="str">
        <f t="shared" si="50"/>
        <v>RS</v>
      </c>
      <c r="AH166" s="45" t="str">
        <f t="shared" si="51"/>
        <v>AMMaués</v>
      </c>
      <c r="AI166" s="62">
        <v>1302900</v>
      </c>
    </row>
    <row r="167" spans="1:35" s="45" customFormat="1" ht="19.5" customHeight="1" x14ac:dyDescent="0.25">
      <c r="A167" s="81" t="str">
        <f>Controles!$B$2</f>
        <v>RS</v>
      </c>
      <c r="B167" s="81">
        <f>Controles!$C$2</f>
        <v>10</v>
      </c>
      <c r="C167" s="88" t="s">
        <v>1</v>
      </c>
      <c r="D167" s="36"/>
      <c r="E167" s="88" t="e">
        <f t="shared" si="47"/>
        <v>#N/A</v>
      </c>
      <c r="F167" s="36"/>
      <c r="G167" s="37"/>
      <c r="H167" s="36"/>
      <c r="I167" s="36"/>
      <c r="J167" s="88">
        <f t="shared" si="52"/>
        <v>0</v>
      </c>
      <c r="K167" s="36"/>
      <c r="L167" s="36"/>
      <c r="M167" s="36"/>
      <c r="N167" s="36"/>
      <c r="O167" s="88">
        <f t="shared" si="53"/>
        <v>0</v>
      </c>
      <c r="P167" s="88">
        <f t="shared" si="54"/>
        <v>0</v>
      </c>
      <c r="Q167" s="88">
        <f t="shared" si="55"/>
        <v>0</v>
      </c>
      <c r="R167" s="89">
        <f t="shared" si="56"/>
        <v>0</v>
      </c>
      <c r="S167" s="88">
        <f t="shared" si="57"/>
        <v>0</v>
      </c>
      <c r="T167" s="88">
        <f t="shared" si="58"/>
        <v>0</v>
      </c>
      <c r="U167" s="88">
        <f t="shared" si="59"/>
        <v>0</v>
      </c>
      <c r="V167" s="88" t="str">
        <f t="shared" si="48"/>
        <v>NÃO</v>
      </c>
      <c r="Y167" s="106">
        <f t="shared" si="49"/>
        <v>0</v>
      </c>
      <c r="Z167" s="62" t="s">
        <v>36</v>
      </c>
      <c r="AA167" s="62" t="s">
        <v>1051</v>
      </c>
      <c r="AB167" s="62">
        <v>1303007</v>
      </c>
      <c r="AC167" s="107"/>
      <c r="AD167" s="107"/>
      <c r="AF167" s="36" t="str">
        <f t="shared" si="50"/>
        <v>RS</v>
      </c>
      <c r="AH167" s="45" t="str">
        <f t="shared" si="51"/>
        <v>AMNhamundá</v>
      </c>
      <c r="AI167" s="62">
        <v>1303007</v>
      </c>
    </row>
    <row r="168" spans="1:35" s="45" customFormat="1" ht="19.5" customHeight="1" x14ac:dyDescent="0.25">
      <c r="A168" s="81" t="str">
        <f>Controles!$B$2</f>
        <v>RS</v>
      </c>
      <c r="B168" s="81">
        <f>Controles!$C$2</f>
        <v>10</v>
      </c>
      <c r="C168" s="88" t="s">
        <v>1</v>
      </c>
      <c r="D168" s="36"/>
      <c r="E168" s="88" t="e">
        <f t="shared" si="47"/>
        <v>#N/A</v>
      </c>
      <c r="F168" s="36"/>
      <c r="G168" s="37"/>
      <c r="H168" s="36"/>
      <c r="I168" s="36"/>
      <c r="J168" s="88">
        <f t="shared" si="52"/>
        <v>0</v>
      </c>
      <c r="K168" s="36"/>
      <c r="L168" s="36"/>
      <c r="M168" s="36"/>
      <c r="N168" s="36"/>
      <c r="O168" s="88">
        <f t="shared" si="53"/>
        <v>0</v>
      </c>
      <c r="P168" s="88">
        <f t="shared" si="54"/>
        <v>0</v>
      </c>
      <c r="Q168" s="88">
        <f t="shared" si="55"/>
        <v>0</v>
      </c>
      <c r="R168" s="89">
        <f t="shared" si="56"/>
        <v>0</v>
      </c>
      <c r="S168" s="88">
        <f t="shared" si="57"/>
        <v>0</v>
      </c>
      <c r="T168" s="88">
        <f t="shared" si="58"/>
        <v>0</v>
      </c>
      <c r="U168" s="88">
        <f t="shared" si="59"/>
        <v>0</v>
      </c>
      <c r="V168" s="88" t="str">
        <f t="shared" si="48"/>
        <v>NÃO</v>
      </c>
      <c r="Y168" s="106">
        <f t="shared" si="49"/>
        <v>0</v>
      </c>
      <c r="Z168" s="62" t="s">
        <v>36</v>
      </c>
      <c r="AA168" s="62" t="s">
        <v>1072</v>
      </c>
      <c r="AB168" s="62">
        <v>1303106</v>
      </c>
      <c r="AC168" s="107"/>
      <c r="AD168" s="107"/>
      <c r="AF168" s="36" t="str">
        <f t="shared" si="50"/>
        <v>RS</v>
      </c>
      <c r="AH168" s="45" t="str">
        <f t="shared" si="51"/>
        <v>AMNova Olinda do Norte</v>
      </c>
      <c r="AI168" s="62">
        <v>1303106</v>
      </c>
    </row>
    <row r="169" spans="1:35" s="45" customFormat="1" ht="19.5" customHeight="1" x14ac:dyDescent="0.25">
      <c r="A169" s="81" t="str">
        <f>Controles!$B$2</f>
        <v>RS</v>
      </c>
      <c r="B169" s="81">
        <f>Controles!$C$2</f>
        <v>10</v>
      </c>
      <c r="C169" s="88" t="s">
        <v>1</v>
      </c>
      <c r="D169" s="36"/>
      <c r="E169" s="88" t="e">
        <f t="shared" si="47"/>
        <v>#N/A</v>
      </c>
      <c r="F169" s="36"/>
      <c r="G169" s="37"/>
      <c r="H169" s="36"/>
      <c r="I169" s="36"/>
      <c r="J169" s="88">
        <f t="shared" si="52"/>
        <v>0</v>
      </c>
      <c r="K169" s="36"/>
      <c r="L169" s="36"/>
      <c r="M169" s="36"/>
      <c r="N169" s="36"/>
      <c r="O169" s="88">
        <f t="shared" si="53"/>
        <v>0</v>
      </c>
      <c r="P169" s="88">
        <f t="shared" si="54"/>
        <v>0</v>
      </c>
      <c r="Q169" s="88">
        <f t="shared" si="55"/>
        <v>0</v>
      </c>
      <c r="R169" s="89">
        <f t="shared" si="56"/>
        <v>0</v>
      </c>
      <c r="S169" s="88">
        <f t="shared" si="57"/>
        <v>0</v>
      </c>
      <c r="T169" s="88">
        <f t="shared" si="58"/>
        <v>0</v>
      </c>
      <c r="U169" s="88">
        <f t="shared" si="59"/>
        <v>0</v>
      </c>
      <c r="V169" s="88" t="str">
        <f t="shared" si="48"/>
        <v>NÃO</v>
      </c>
      <c r="Y169" s="106">
        <f t="shared" si="49"/>
        <v>0</v>
      </c>
      <c r="Z169" s="62" t="s">
        <v>36</v>
      </c>
      <c r="AA169" s="62" t="s">
        <v>1094</v>
      </c>
      <c r="AB169" s="62">
        <v>1303205</v>
      </c>
      <c r="AC169" s="107"/>
      <c r="AD169" s="107"/>
      <c r="AF169" s="36" t="str">
        <f t="shared" si="50"/>
        <v>RS</v>
      </c>
      <c r="AH169" s="45" t="str">
        <f t="shared" si="51"/>
        <v>AMNovo Airão</v>
      </c>
      <c r="AI169" s="62">
        <v>1303205</v>
      </c>
    </row>
    <row r="170" spans="1:35" s="45" customFormat="1" ht="19.5" customHeight="1" x14ac:dyDescent="0.25">
      <c r="A170" s="81" t="str">
        <f>Controles!$B$2</f>
        <v>RS</v>
      </c>
      <c r="B170" s="81">
        <f>Controles!$C$2</f>
        <v>10</v>
      </c>
      <c r="C170" s="88" t="s">
        <v>1</v>
      </c>
      <c r="D170" s="36"/>
      <c r="E170" s="88" t="e">
        <f t="shared" si="47"/>
        <v>#N/A</v>
      </c>
      <c r="F170" s="36"/>
      <c r="G170" s="37"/>
      <c r="H170" s="36"/>
      <c r="I170" s="36"/>
      <c r="J170" s="88">
        <f t="shared" si="52"/>
        <v>0</v>
      </c>
      <c r="K170" s="36"/>
      <c r="L170" s="36"/>
      <c r="M170" s="36"/>
      <c r="N170" s="36"/>
      <c r="O170" s="88">
        <f t="shared" si="53"/>
        <v>0</v>
      </c>
      <c r="P170" s="88">
        <f t="shared" si="54"/>
        <v>0</v>
      </c>
      <c r="Q170" s="88">
        <f t="shared" si="55"/>
        <v>0</v>
      </c>
      <c r="R170" s="89">
        <f t="shared" si="56"/>
        <v>0</v>
      </c>
      <c r="S170" s="88">
        <f t="shared" si="57"/>
        <v>0</v>
      </c>
      <c r="T170" s="88">
        <f t="shared" si="58"/>
        <v>0</v>
      </c>
      <c r="U170" s="88">
        <f t="shared" si="59"/>
        <v>0</v>
      </c>
      <c r="V170" s="88" t="str">
        <f t="shared" si="48"/>
        <v>NÃO</v>
      </c>
      <c r="Y170" s="106">
        <f t="shared" si="49"/>
        <v>0</v>
      </c>
      <c r="Z170" s="62" t="s">
        <v>36</v>
      </c>
      <c r="AA170" s="62" t="s">
        <v>1117</v>
      </c>
      <c r="AB170" s="62">
        <v>1303304</v>
      </c>
      <c r="AC170" s="107"/>
      <c r="AD170" s="107"/>
      <c r="AF170" s="36" t="str">
        <f t="shared" si="50"/>
        <v>RS</v>
      </c>
      <c r="AH170" s="45" t="str">
        <f t="shared" si="51"/>
        <v>AMNovo Aripuanã</v>
      </c>
      <c r="AI170" s="62">
        <v>1303304</v>
      </c>
    </row>
    <row r="171" spans="1:35" s="45" customFormat="1" ht="19.5" customHeight="1" x14ac:dyDescent="0.25">
      <c r="A171" s="81" t="str">
        <f>Controles!$B$2</f>
        <v>RS</v>
      </c>
      <c r="B171" s="81">
        <f>Controles!$C$2</f>
        <v>10</v>
      </c>
      <c r="C171" s="88" t="s">
        <v>1</v>
      </c>
      <c r="D171" s="36"/>
      <c r="E171" s="88" t="e">
        <f t="shared" si="47"/>
        <v>#N/A</v>
      </c>
      <c r="F171" s="36"/>
      <c r="G171" s="37"/>
      <c r="H171" s="36"/>
      <c r="I171" s="36"/>
      <c r="J171" s="88">
        <f t="shared" si="52"/>
        <v>0</v>
      </c>
      <c r="K171" s="36"/>
      <c r="L171" s="36"/>
      <c r="M171" s="36"/>
      <c r="N171" s="36"/>
      <c r="O171" s="88">
        <f t="shared" si="53"/>
        <v>0</v>
      </c>
      <c r="P171" s="88">
        <f t="shared" si="54"/>
        <v>0</v>
      </c>
      <c r="Q171" s="88">
        <f t="shared" si="55"/>
        <v>0</v>
      </c>
      <c r="R171" s="89">
        <f t="shared" si="56"/>
        <v>0</v>
      </c>
      <c r="S171" s="88">
        <f t="shared" si="57"/>
        <v>0</v>
      </c>
      <c r="T171" s="88">
        <f t="shared" si="58"/>
        <v>0</v>
      </c>
      <c r="U171" s="88">
        <f t="shared" si="59"/>
        <v>0</v>
      </c>
      <c r="V171" s="88" t="str">
        <f t="shared" si="48"/>
        <v>NÃO</v>
      </c>
      <c r="Y171" s="106">
        <f t="shared" si="49"/>
        <v>0</v>
      </c>
      <c r="Z171" s="62" t="s">
        <v>36</v>
      </c>
      <c r="AA171" s="62" t="s">
        <v>1140</v>
      </c>
      <c r="AB171" s="62">
        <v>1303403</v>
      </c>
      <c r="AC171" s="107"/>
      <c r="AD171" s="107"/>
      <c r="AF171" s="36" t="str">
        <f t="shared" si="50"/>
        <v>RS</v>
      </c>
      <c r="AH171" s="45" t="str">
        <f t="shared" si="51"/>
        <v>AMParintins</v>
      </c>
      <c r="AI171" s="62">
        <v>1303403</v>
      </c>
    </row>
    <row r="172" spans="1:35" s="45" customFormat="1" ht="19.5" customHeight="1" x14ac:dyDescent="0.25">
      <c r="A172" s="81" t="str">
        <f>Controles!$B$2</f>
        <v>RS</v>
      </c>
      <c r="B172" s="81">
        <f>Controles!$C$2</f>
        <v>10</v>
      </c>
      <c r="C172" s="88" t="s">
        <v>1</v>
      </c>
      <c r="D172" s="36"/>
      <c r="E172" s="88" t="e">
        <f t="shared" si="47"/>
        <v>#N/A</v>
      </c>
      <c r="F172" s="36"/>
      <c r="G172" s="37"/>
      <c r="H172" s="36"/>
      <c r="I172" s="36"/>
      <c r="J172" s="88">
        <f t="shared" si="52"/>
        <v>0</v>
      </c>
      <c r="K172" s="36"/>
      <c r="L172" s="36"/>
      <c r="M172" s="36"/>
      <c r="N172" s="36"/>
      <c r="O172" s="88">
        <f t="shared" si="53"/>
        <v>0</v>
      </c>
      <c r="P172" s="88">
        <f t="shared" si="54"/>
        <v>0</v>
      </c>
      <c r="Q172" s="88">
        <f t="shared" si="55"/>
        <v>0</v>
      </c>
      <c r="R172" s="89">
        <f t="shared" si="56"/>
        <v>0</v>
      </c>
      <c r="S172" s="88">
        <f t="shared" si="57"/>
        <v>0</v>
      </c>
      <c r="T172" s="88">
        <f t="shared" si="58"/>
        <v>0</v>
      </c>
      <c r="U172" s="88">
        <f t="shared" si="59"/>
        <v>0</v>
      </c>
      <c r="V172" s="88" t="str">
        <f t="shared" si="48"/>
        <v>NÃO</v>
      </c>
      <c r="Y172" s="106">
        <f t="shared" si="49"/>
        <v>0</v>
      </c>
      <c r="Z172" s="62" t="s">
        <v>36</v>
      </c>
      <c r="AA172" s="62" t="s">
        <v>1163</v>
      </c>
      <c r="AB172" s="62">
        <v>1303502</v>
      </c>
      <c r="AC172" s="107"/>
      <c r="AD172" s="107"/>
      <c r="AF172" s="36" t="str">
        <f t="shared" si="50"/>
        <v>RS</v>
      </c>
      <c r="AH172" s="45" t="str">
        <f t="shared" si="51"/>
        <v>AMPauini</v>
      </c>
      <c r="AI172" s="62">
        <v>1303502</v>
      </c>
    </row>
    <row r="173" spans="1:35" s="45" customFormat="1" ht="19.5" customHeight="1" x14ac:dyDescent="0.25">
      <c r="A173" s="81" t="str">
        <f>Controles!$B$2</f>
        <v>RS</v>
      </c>
      <c r="B173" s="81">
        <f>Controles!$C$2</f>
        <v>10</v>
      </c>
      <c r="C173" s="88" t="s">
        <v>1</v>
      </c>
      <c r="D173" s="36"/>
      <c r="E173" s="88" t="e">
        <f t="shared" si="47"/>
        <v>#N/A</v>
      </c>
      <c r="F173" s="36"/>
      <c r="G173" s="37"/>
      <c r="H173" s="36"/>
      <c r="I173" s="36"/>
      <c r="J173" s="88">
        <f t="shared" si="52"/>
        <v>0</v>
      </c>
      <c r="K173" s="36"/>
      <c r="L173" s="36"/>
      <c r="M173" s="36"/>
      <c r="N173" s="36"/>
      <c r="O173" s="88">
        <f t="shared" si="53"/>
        <v>0</v>
      </c>
      <c r="P173" s="88">
        <f t="shared" si="54"/>
        <v>0</v>
      </c>
      <c r="Q173" s="88">
        <f t="shared" si="55"/>
        <v>0</v>
      </c>
      <c r="R173" s="89">
        <f t="shared" si="56"/>
        <v>0</v>
      </c>
      <c r="S173" s="88">
        <f t="shared" si="57"/>
        <v>0</v>
      </c>
      <c r="T173" s="88">
        <f t="shared" si="58"/>
        <v>0</v>
      </c>
      <c r="U173" s="88">
        <f t="shared" si="59"/>
        <v>0</v>
      </c>
      <c r="V173" s="91" t="str">
        <f t="shared" si="48"/>
        <v>NÃO</v>
      </c>
      <c r="Y173" s="106">
        <f t="shared" si="49"/>
        <v>0</v>
      </c>
      <c r="Z173" s="62" t="s">
        <v>36</v>
      </c>
      <c r="AA173" s="62" t="s">
        <v>1186</v>
      </c>
      <c r="AB173" s="62">
        <v>1303536</v>
      </c>
      <c r="AC173" s="107"/>
      <c r="AD173" s="107"/>
      <c r="AF173" s="36" t="str">
        <f t="shared" si="50"/>
        <v>RS</v>
      </c>
      <c r="AH173" s="45" t="str">
        <f t="shared" si="51"/>
        <v>AMPresidente Figueiredo</v>
      </c>
      <c r="AI173" s="62">
        <v>1303536</v>
      </c>
    </row>
    <row r="174" spans="1:35" s="45" customFormat="1" ht="19.5" customHeight="1" x14ac:dyDescent="0.25">
      <c r="A174" s="81" t="str">
        <f>Controles!$B$2</f>
        <v>RS</v>
      </c>
      <c r="B174" s="81">
        <f>Controles!$C$2</f>
        <v>10</v>
      </c>
      <c r="C174" s="88" t="s">
        <v>1</v>
      </c>
      <c r="D174" s="36"/>
      <c r="E174" s="88" t="e">
        <f t="shared" si="47"/>
        <v>#N/A</v>
      </c>
      <c r="F174" s="36"/>
      <c r="G174" s="37"/>
      <c r="H174" s="36"/>
      <c r="I174" s="36"/>
      <c r="J174" s="88">
        <f t="shared" si="52"/>
        <v>0</v>
      </c>
      <c r="K174" s="36"/>
      <c r="L174" s="36"/>
      <c r="M174" s="36"/>
      <c r="N174" s="36"/>
      <c r="O174" s="88">
        <f t="shared" si="53"/>
        <v>0</v>
      </c>
      <c r="P174" s="88">
        <f t="shared" si="54"/>
        <v>0</v>
      </c>
      <c r="Q174" s="88">
        <f t="shared" si="55"/>
        <v>0</v>
      </c>
      <c r="R174" s="89">
        <f t="shared" si="56"/>
        <v>0</v>
      </c>
      <c r="S174" s="88">
        <f t="shared" si="57"/>
        <v>0</v>
      </c>
      <c r="T174" s="88">
        <f t="shared" si="58"/>
        <v>0</v>
      </c>
      <c r="U174" s="88">
        <f t="shared" si="59"/>
        <v>0</v>
      </c>
      <c r="V174" s="91" t="str">
        <f t="shared" si="48"/>
        <v>NÃO</v>
      </c>
      <c r="Y174" s="106">
        <f t="shared" si="49"/>
        <v>0</v>
      </c>
      <c r="Z174" s="62" t="s">
        <v>36</v>
      </c>
      <c r="AA174" s="62" t="s">
        <v>1208</v>
      </c>
      <c r="AB174" s="62">
        <v>1303569</v>
      </c>
      <c r="AC174" s="107"/>
      <c r="AD174" s="107"/>
      <c r="AF174" s="36" t="str">
        <f t="shared" si="50"/>
        <v>RS</v>
      </c>
      <c r="AH174" s="45" t="str">
        <f t="shared" si="51"/>
        <v>AMRio Preto da Eva</v>
      </c>
      <c r="AI174" s="62">
        <v>1303569</v>
      </c>
    </row>
    <row r="175" spans="1:35" s="45" customFormat="1" ht="19.5" customHeight="1" x14ac:dyDescent="0.25">
      <c r="A175" s="81" t="str">
        <f>Controles!$B$2</f>
        <v>RS</v>
      </c>
      <c r="B175" s="81">
        <f>Controles!$C$2</f>
        <v>10</v>
      </c>
      <c r="C175" s="88" t="s">
        <v>1</v>
      </c>
      <c r="D175" s="36"/>
      <c r="E175" s="88" t="e">
        <f t="shared" si="47"/>
        <v>#N/A</v>
      </c>
      <c r="F175" s="36"/>
      <c r="G175" s="37"/>
      <c r="H175" s="36"/>
      <c r="I175" s="36"/>
      <c r="J175" s="88">
        <f t="shared" si="52"/>
        <v>0</v>
      </c>
      <c r="K175" s="36"/>
      <c r="L175" s="36"/>
      <c r="M175" s="36"/>
      <c r="N175" s="36"/>
      <c r="O175" s="88">
        <f t="shared" si="53"/>
        <v>0</v>
      </c>
      <c r="P175" s="88">
        <f t="shared" si="54"/>
        <v>0</v>
      </c>
      <c r="Q175" s="88">
        <f t="shared" si="55"/>
        <v>0</v>
      </c>
      <c r="R175" s="89">
        <f t="shared" si="56"/>
        <v>0</v>
      </c>
      <c r="S175" s="88">
        <f t="shared" si="57"/>
        <v>0</v>
      </c>
      <c r="T175" s="88">
        <f t="shared" si="58"/>
        <v>0</v>
      </c>
      <c r="U175" s="88">
        <f t="shared" si="59"/>
        <v>0</v>
      </c>
      <c r="V175" s="91" t="str">
        <f t="shared" si="48"/>
        <v>NÃO</v>
      </c>
      <c r="Y175" s="106">
        <f t="shared" si="49"/>
        <v>0</v>
      </c>
      <c r="Z175" s="62" t="s">
        <v>36</v>
      </c>
      <c r="AA175" s="62" t="s">
        <v>1230</v>
      </c>
      <c r="AB175" s="62">
        <v>1303601</v>
      </c>
      <c r="AC175" s="107"/>
      <c r="AD175" s="107"/>
      <c r="AF175" s="36" t="str">
        <f t="shared" si="50"/>
        <v>RS</v>
      </c>
      <c r="AH175" s="45" t="str">
        <f t="shared" si="51"/>
        <v>AMSanta Isabel do Rio Negro</v>
      </c>
      <c r="AI175" s="62">
        <v>1303601</v>
      </c>
    </row>
    <row r="176" spans="1:35" s="45" customFormat="1" ht="19.5" customHeight="1" x14ac:dyDescent="0.25">
      <c r="A176" s="81" t="str">
        <f>Controles!$B$2</f>
        <v>RS</v>
      </c>
      <c r="B176" s="81">
        <f>Controles!$C$2</f>
        <v>10</v>
      </c>
      <c r="C176" s="88" t="s">
        <v>1</v>
      </c>
      <c r="D176" s="36"/>
      <c r="E176" s="88" t="e">
        <f t="shared" si="47"/>
        <v>#N/A</v>
      </c>
      <c r="F176" s="36"/>
      <c r="G176" s="37"/>
      <c r="H176" s="36"/>
      <c r="I176" s="36"/>
      <c r="J176" s="88">
        <f t="shared" si="52"/>
        <v>0</v>
      </c>
      <c r="K176" s="36"/>
      <c r="L176" s="36"/>
      <c r="M176" s="36"/>
      <c r="N176" s="36"/>
      <c r="O176" s="88">
        <f t="shared" si="53"/>
        <v>0</v>
      </c>
      <c r="P176" s="88">
        <f t="shared" si="54"/>
        <v>0</v>
      </c>
      <c r="Q176" s="88">
        <f t="shared" si="55"/>
        <v>0</v>
      </c>
      <c r="R176" s="89">
        <f t="shared" si="56"/>
        <v>0</v>
      </c>
      <c r="S176" s="88">
        <f t="shared" si="57"/>
        <v>0</v>
      </c>
      <c r="T176" s="88">
        <f t="shared" si="58"/>
        <v>0</v>
      </c>
      <c r="U176" s="88">
        <f t="shared" si="59"/>
        <v>0</v>
      </c>
      <c r="V176" s="91" t="str">
        <f t="shared" si="48"/>
        <v>NÃO</v>
      </c>
      <c r="Y176" s="106">
        <f t="shared" si="49"/>
        <v>0</v>
      </c>
      <c r="Z176" s="62" t="s">
        <v>36</v>
      </c>
      <c r="AA176" s="62" t="s">
        <v>1252</v>
      </c>
      <c r="AB176" s="62">
        <v>1303700</v>
      </c>
      <c r="AC176" s="107"/>
      <c r="AD176" s="107"/>
      <c r="AF176" s="36" t="str">
        <f t="shared" si="50"/>
        <v>RS</v>
      </c>
      <c r="AH176" s="45" t="str">
        <f t="shared" si="51"/>
        <v>AMSanto Antônio do Içá</v>
      </c>
      <c r="AI176" s="62">
        <v>1303700</v>
      </c>
    </row>
    <row r="177" spans="1:35" s="45" customFormat="1" ht="19.5" customHeight="1" x14ac:dyDescent="0.25">
      <c r="A177" s="81" t="str">
        <f>Controles!$B$2</f>
        <v>RS</v>
      </c>
      <c r="B177" s="81">
        <f>Controles!$C$2</f>
        <v>10</v>
      </c>
      <c r="C177" s="88" t="s">
        <v>1</v>
      </c>
      <c r="D177" s="36"/>
      <c r="E177" s="88" t="e">
        <f t="shared" si="47"/>
        <v>#N/A</v>
      </c>
      <c r="F177" s="36"/>
      <c r="G177" s="37"/>
      <c r="H177" s="36"/>
      <c r="I177" s="36"/>
      <c r="J177" s="88">
        <f t="shared" si="52"/>
        <v>0</v>
      </c>
      <c r="K177" s="36"/>
      <c r="L177" s="36"/>
      <c r="M177" s="36"/>
      <c r="N177" s="36"/>
      <c r="O177" s="88">
        <f t="shared" si="53"/>
        <v>0</v>
      </c>
      <c r="P177" s="88">
        <f t="shared" si="54"/>
        <v>0</v>
      </c>
      <c r="Q177" s="88">
        <f t="shared" si="55"/>
        <v>0</v>
      </c>
      <c r="R177" s="89">
        <f t="shared" si="56"/>
        <v>0</v>
      </c>
      <c r="S177" s="88">
        <f t="shared" si="57"/>
        <v>0</v>
      </c>
      <c r="T177" s="88">
        <f t="shared" si="58"/>
        <v>0</v>
      </c>
      <c r="U177" s="88">
        <f t="shared" si="59"/>
        <v>0</v>
      </c>
      <c r="V177" s="91" t="str">
        <f t="shared" si="48"/>
        <v>NÃO</v>
      </c>
      <c r="Y177" s="106">
        <f t="shared" si="49"/>
        <v>0</v>
      </c>
      <c r="Z177" s="62" t="s">
        <v>36</v>
      </c>
      <c r="AA177" s="62" t="s">
        <v>1275</v>
      </c>
      <c r="AB177" s="62">
        <v>1303809</v>
      </c>
      <c r="AC177" s="107"/>
      <c r="AD177" s="107"/>
      <c r="AF177" s="36" t="str">
        <f t="shared" si="50"/>
        <v>RS</v>
      </c>
      <c r="AH177" s="45" t="str">
        <f t="shared" si="51"/>
        <v>AMSão Gabriel da Cachoeira</v>
      </c>
      <c r="AI177" s="62">
        <v>1303809</v>
      </c>
    </row>
    <row r="178" spans="1:35" s="45" customFormat="1" ht="19.5" customHeight="1" x14ac:dyDescent="0.25">
      <c r="A178" s="81" t="str">
        <f>Controles!$B$2</f>
        <v>RS</v>
      </c>
      <c r="B178" s="81">
        <f>Controles!$C$2</f>
        <v>10</v>
      </c>
      <c r="C178" s="88" t="s">
        <v>1</v>
      </c>
      <c r="D178" s="36"/>
      <c r="E178" s="88" t="e">
        <f t="shared" si="47"/>
        <v>#N/A</v>
      </c>
      <c r="F178" s="36"/>
      <c r="G178" s="37"/>
      <c r="H178" s="36"/>
      <c r="I178" s="36"/>
      <c r="J178" s="88">
        <f t="shared" si="52"/>
        <v>0</v>
      </c>
      <c r="K178" s="36"/>
      <c r="L178" s="36"/>
      <c r="M178" s="36"/>
      <c r="N178" s="36"/>
      <c r="O178" s="88">
        <f t="shared" si="53"/>
        <v>0</v>
      </c>
      <c r="P178" s="88">
        <f t="shared" si="54"/>
        <v>0</v>
      </c>
      <c r="Q178" s="88">
        <f t="shared" si="55"/>
        <v>0</v>
      </c>
      <c r="R178" s="89">
        <f t="shared" si="56"/>
        <v>0</v>
      </c>
      <c r="S178" s="88">
        <f t="shared" si="57"/>
        <v>0</v>
      </c>
      <c r="T178" s="88">
        <f t="shared" si="58"/>
        <v>0</v>
      </c>
      <c r="U178" s="88">
        <f t="shared" si="59"/>
        <v>0</v>
      </c>
      <c r="V178" s="91" t="str">
        <f t="shared" si="48"/>
        <v>NÃO</v>
      </c>
      <c r="Y178" s="106">
        <f t="shared" si="49"/>
        <v>0</v>
      </c>
      <c r="Z178" s="62" t="s">
        <v>36</v>
      </c>
      <c r="AA178" s="62" t="s">
        <v>1296</v>
      </c>
      <c r="AB178" s="62">
        <v>1303908</v>
      </c>
      <c r="AC178" s="107"/>
      <c r="AD178" s="107"/>
      <c r="AF178" s="36" t="str">
        <f t="shared" si="50"/>
        <v>RS</v>
      </c>
      <c r="AH178" s="45" t="str">
        <f t="shared" si="51"/>
        <v>AMSão Paulo de Olivença</v>
      </c>
      <c r="AI178" s="62">
        <v>1303908</v>
      </c>
    </row>
    <row r="179" spans="1:35" s="45" customFormat="1" ht="19.5" customHeight="1" x14ac:dyDescent="0.25">
      <c r="A179" s="81" t="str">
        <f>Controles!$B$2</f>
        <v>RS</v>
      </c>
      <c r="B179" s="81">
        <f>Controles!$C$2</f>
        <v>10</v>
      </c>
      <c r="C179" s="88" t="s">
        <v>1</v>
      </c>
      <c r="D179" s="36"/>
      <c r="E179" s="88" t="e">
        <f t="shared" si="47"/>
        <v>#N/A</v>
      </c>
      <c r="F179" s="36"/>
      <c r="G179" s="37"/>
      <c r="H179" s="36"/>
      <c r="I179" s="36"/>
      <c r="J179" s="88">
        <f t="shared" si="52"/>
        <v>0</v>
      </c>
      <c r="K179" s="36"/>
      <c r="L179" s="36"/>
      <c r="M179" s="36"/>
      <c r="N179" s="36"/>
      <c r="O179" s="88">
        <f t="shared" si="53"/>
        <v>0</v>
      </c>
      <c r="P179" s="88">
        <f t="shared" si="54"/>
        <v>0</v>
      </c>
      <c r="Q179" s="88">
        <f t="shared" si="55"/>
        <v>0</v>
      </c>
      <c r="R179" s="89">
        <f t="shared" si="56"/>
        <v>0</v>
      </c>
      <c r="S179" s="88">
        <f t="shared" si="57"/>
        <v>0</v>
      </c>
      <c r="T179" s="88">
        <f t="shared" si="58"/>
        <v>0</v>
      </c>
      <c r="U179" s="88">
        <f t="shared" si="59"/>
        <v>0</v>
      </c>
      <c r="V179" s="91" t="str">
        <f t="shared" si="48"/>
        <v>NÃO</v>
      </c>
      <c r="Y179" s="106">
        <f t="shared" si="49"/>
        <v>0</v>
      </c>
      <c r="Z179" s="62" t="s">
        <v>36</v>
      </c>
      <c r="AA179" s="62" t="s">
        <v>1318</v>
      </c>
      <c r="AB179" s="62">
        <v>1303957</v>
      </c>
      <c r="AC179" s="107"/>
      <c r="AD179" s="107"/>
      <c r="AF179" s="36" t="str">
        <f t="shared" si="50"/>
        <v>RS</v>
      </c>
      <c r="AH179" s="45" t="str">
        <f t="shared" si="51"/>
        <v>AMSão Sebastião do Uatumã</v>
      </c>
      <c r="AI179" s="62">
        <v>1303957</v>
      </c>
    </row>
    <row r="180" spans="1:35" s="45" customFormat="1" ht="19.5" customHeight="1" x14ac:dyDescent="0.25">
      <c r="A180" s="81" t="str">
        <f>Controles!$B$2</f>
        <v>RS</v>
      </c>
      <c r="B180" s="81">
        <f>Controles!$C$2</f>
        <v>10</v>
      </c>
      <c r="C180" s="88" t="s">
        <v>1</v>
      </c>
      <c r="D180" s="36"/>
      <c r="E180" s="88" t="e">
        <f t="shared" si="47"/>
        <v>#N/A</v>
      </c>
      <c r="F180" s="36"/>
      <c r="G180" s="37"/>
      <c r="H180" s="36"/>
      <c r="I180" s="36"/>
      <c r="J180" s="88">
        <f t="shared" si="52"/>
        <v>0</v>
      </c>
      <c r="K180" s="36"/>
      <c r="L180" s="36"/>
      <c r="M180" s="36"/>
      <c r="N180" s="36"/>
      <c r="O180" s="88">
        <f t="shared" si="53"/>
        <v>0</v>
      </c>
      <c r="P180" s="88">
        <f t="shared" si="54"/>
        <v>0</v>
      </c>
      <c r="Q180" s="88">
        <f t="shared" si="55"/>
        <v>0</v>
      </c>
      <c r="R180" s="89">
        <f t="shared" si="56"/>
        <v>0</v>
      </c>
      <c r="S180" s="88">
        <f t="shared" si="57"/>
        <v>0</v>
      </c>
      <c r="T180" s="88">
        <f t="shared" si="58"/>
        <v>0</v>
      </c>
      <c r="U180" s="88">
        <f t="shared" si="59"/>
        <v>0</v>
      </c>
      <c r="V180" s="91" t="str">
        <f t="shared" si="48"/>
        <v>NÃO</v>
      </c>
      <c r="Y180" s="106">
        <f t="shared" si="49"/>
        <v>0</v>
      </c>
      <c r="Z180" s="62" t="s">
        <v>36</v>
      </c>
      <c r="AA180" s="62" t="s">
        <v>1340</v>
      </c>
      <c r="AB180" s="62">
        <v>1304005</v>
      </c>
      <c r="AC180" s="107"/>
      <c r="AD180" s="107"/>
      <c r="AF180" s="36" t="str">
        <f t="shared" si="50"/>
        <v>RS</v>
      </c>
      <c r="AH180" s="45" t="str">
        <f t="shared" si="51"/>
        <v>AMSilves</v>
      </c>
      <c r="AI180" s="62">
        <v>1304005</v>
      </c>
    </row>
    <row r="181" spans="1:35" s="45" customFormat="1" ht="19.5" customHeight="1" x14ac:dyDescent="0.25">
      <c r="A181" s="81" t="str">
        <f>Controles!$B$2</f>
        <v>RS</v>
      </c>
      <c r="B181" s="81">
        <f>Controles!$C$2</f>
        <v>10</v>
      </c>
      <c r="C181" s="88" t="s">
        <v>1</v>
      </c>
      <c r="D181" s="36"/>
      <c r="E181" s="88" t="e">
        <f t="shared" si="47"/>
        <v>#N/A</v>
      </c>
      <c r="F181" s="36"/>
      <c r="G181" s="37"/>
      <c r="H181" s="36"/>
      <c r="I181" s="36"/>
      <c r="J181" s="88">
        <f t="shared" si="52"/>
        <v>0</v>
      </c>
      <c r="K181" s="36"/>
      <c r="L181" s="36"/>
      <c r="M181" s="36"/>
      <c r="N181" s="36"/>
      <c r="O181" s="88">
        <f t="shared" si="53"/>
        <v>0</v>
      </c>
      <c r="P181" s="88">
        <f t="shared" si="54"/>
        <v>0</v>
      </c>
      <c r="Q181" s="88">
        <f t="shared" si="55"/>
        <v>0</v>
      </c>
      <c r="R181" s="89">
        <f t="shared" si="56"/>
        <v>0</v>
      </c>
      <c r="S181" s="88">
        <f t="shared" si="57"/>
        <v>0</v>
      </c>
      <c r="T181" s="88">
        <f t="shared" si="58"/>
        <v>0</v>
      </c>
      <c r="U181" s="88">
        <f t="shared" si="59"/>
        <v>0</v>
      </c>
      <c r="V181" s="91" t="str">
        <f t="shared" si="48"/>
        <v>NÃO</v>
      </c>
      <c r="Y181" s="106">
        <f t="shared" si="49"/>
        <v>0</v>
      </c>
      <c r="Z181" s="62" t="s">
        <v>36</v>
      </c>
      <c r="AA181" s="62" t="s">
        <v>1361</v>
      </c>
      <c r="AB181" s="62">
        <v>1304062</v>
      </c>
      <c r="AC181" s="107"/>
      <c r="AD181" s="107"/>
      <c r="AF181" s="36" t="str">
        <f t="shared" si="50"/>
        <v>RS</v>
      </c>
      <c r="AH181" s="45" t="str">
        <f t="shared" si="51"/>
        <v>AMTabatinga</v>
      </c>
      <c r="AI181" s="62">
        <v>1304062</v>
      </c>
    </row>
    <row r="182" spans="1:35" s="45" customFormat="1" ht="19.5" customHeight="1" x14ac:dyDescent="0.25">
      <c r="A182" s="81" t="str">
        <f>Controles!$B$2</f>
        <v>RS</v>
      </c>
      <c r="B182" s="81">
        <f>Controles!$C$2</f>
        <v>10</v>
      </c>
      <c r="C182" s="88" t="s">
        <v>1</v>
      </c>
      <c r="D182" s="36"/>
      <c r="E182" s="88" t="e">
        <f t="shared" si="47"/>
        <v>#N/A</v>
      </c>
      <c r="F182" s="36"/>
      <c r="G182" s="37"/>
      <c r="H182" s="36"/>
      <c r="I182" s="36"/>
      <c r="J182" s="88">
        <f t="shared" si="52"/>
        <v>0</v>
      </c>
      <c r="K182" s="36"/>
      <c r="L182" s="36"/>
      <c r="M182" s="36"/>
      <c r="N182" s="36"/>
      <c r="O182" s="88">
        <f t="shared" si="53"/>
        <v>0</v>
      </c>
      <c r="P182" s="88">
        <f t="shared" si="54"/>
        <v>0</v>
      </c>
      <c r="Q182" s="88">
        <f t="shared" si="55"/>
        <v>0</v>
      </c>
      <c r="R182" s="89">
        <f t="shared" si="56"/>
        <v>0</v>
      </c>
      <c r="S182" s="88">
        <f t="shared" si="57"/>
        <v>0</v>
      </c>
      <c r="T182" s="88">
        <f t="shared" si="58"/>
        <v>0</v>
      </c>
      <c r="U182" s="88">
        <f t="shared" si="59"/>
        <v>0</v>
      </c>
      <c r="V182" s="91" t="str">
        <f t="shared" si="48"/>
        <v>NÃO</v>
      </c>
      <c r="Y182" s="106">
        <f t="shared" si="49"/>
        <v>0</v>
      </c>
      <c r="Z182" s="62" t="s">
        <v>36</v>
      </c>
      <c r="AA182" s="62" t="s">
        <v>1383</v>
      </c>
      <c r="AB182" s="62">
        <v>1304104</v>
      </c>
      <c r="AC182" s="107"/>
      <c r="AD182" s="107"/>
      <c r="AF182" s="36" t="str">
        <f t="shared" si="50"/>
        <v>RS</v>
      </c>
      <c r="AH182" s="45" t="str">
        <f t="shared" si="51"/>
        <v>AMTapauá</v>
      </c>
      <c r="AI182" s="62">
        <v>1304104</v>
      </c>
    </row>
    <row r="183" spans="1:35" s="45" customFormat="1" ht="19.5" customHeight="1" x14ac:dyDescent="0.25">
      <c r="A183" s="81" t="str">
        <f>Controles!$B$2</f>
        <v>RS</v>
      </c>
      <c r="B183" s="81">
        <f>Controles!$C$2</f>
        <v>10</v>
      </c>
      <c r="C183" s="88" t="s">
        <v>1</v>
      </c>
      <c r="D183" s="36"/>
      <c r="E183" s="88" t="e">
        <f t="shared" si="47"/>
        <v>#N/A</v>
      </c>
      <c r="F183" s="36"/>
      <c r="G183" s="37"/>
      <c r="H183" s="36"/>
      <c r="I183" s="36"/>
      <c r="J183" s="88">
        <f t="shared" si="52"/>
        <v>0</v>
      </c>
      <c r="K183" s="36"/>
      <c r="L183" s="36"/>
      <c r="M183" s="36"/>
      <c r="N183" s="36"/>
      <c r="O183" s="88">
        <f t="shared" si="53"/>
        <v>0</v>
      </c>
      <c r="P183" s="88">
        <f t="shared" si="54"/>
        <v>0</v>
      </c>
      <c r="Q183" s="88">
        <f t="shared" si="55"/>
        <v>0</v>
      </c>
      <c r="R183" s="89">
        <f t="shared" si="56"/>
        <v>0</v>
      </c>
      <c r="S183" s="88">
        <f t="shared" si="57"/>
        <v>0</v>
      </c>
      <c r="T183" s="88">
        <f t="shared" si="58"/>
        <v>0</v>
      </c>
      <c r="U183" s="88">
        <f t="shared" si="59"/>
        <v>0</v>
      </c>
      <c r="V183" s="91" t="str">
        <f t="shared" si="48"/>
        <v>NÃO</v>
      </c>
      <c r="Y183" s="106">
        <f t="shared" si="49"/>
        <v>0</v>
      </c>
      <c r="Z183" s="62" t="s">
        <v>36</v>
      </c>
      <c r="AA183" s="62" t="s">
        <v>1405</v>
      </c>
      <c r="AB183" s="62">
        <v>1304203</v>
      </c>
      <c r="AC183" s="107"/>
      <c r="AD183" s="107"/>
      <c r="AF183" s="36" t="str">
        <f t="shared" si="50"/>
        <v>RS</v>
      </c>
      <c r="AH183" s="45" t="str">
        <f t="shared" si="51"/>
        <v>AMTefé</v>
      </c>
      <c r="AI183" s="62">
        <v>1304203</v>
      </c>
    </row>
    <row r="184" spans="1:35" s="45" customFormat="1" ht="19.5" customHeight="1" x14ac:dyDescent="0.25">
      <c r="A184" s="81" t="str">
        <f>Controles!$B$2</f>
        <v>RS</v>
      </c>
      <c r="B184" s="81">
        <f>Controles!$C$2</f>
        <v>10</v>
      </c>
      <c r="C184" s="88" t="s">
        <v>1</v>
      </c>
      <c r="D184" s="36"/>
      <c r="E184" s="88" t="e">
        <f t="shared" si="47"/>
        <v>#N/A</v>
      </c>
      <c r="F184" s="36"/>
      <c r="G184" s="37"/>
      <c r="H184" s="36"/>
      <c r="I184" s="36"/>
      <c r="J184" s="88">
        <f t="shared" si="52"/>
        <v>0</v>
      </c>
      <c r="K184" s="36"/>
      <c r="L184" s="36"/>
      <c r="M184" s="36"/>
      <c r="N184" s="36"/>
      <c r="O184" s="88">
        <f t="shared" si="53"/>
        <v>0</v>
      </c>
      <c r="P184" s="88">
        <f t="shared" si="54"/>
        <v>0</v>
      </c>
      <c r="Q184" s="88">
        <f t="shared" si="55"/>
        <v>0</v>
      </c>
      <c r="R184" s="89">
        <f t="shared" si="56"/>
        <v>0</v>
      </c>
      <c r="S184" s="88">
        <f t="shared" si="57"/>
        <v>0</v>
      </c>
      <c r="T184" s="88">
        <f t="shared" si="58"/>
        <v>0</v>
      </c>
      <c r="U184" s="88">
        <f t="shared" si="59"/>
        <v>0</v>
      </c>
      <c r="V184" s="91" t="str">
        <f t="shared" si="48"/>
        <v>NÃO</v>
      </c>
      <c r="Y184" s="106">
        <f t="shared" si="49"/>
        <v>0</v>
      </c>
      <c r="Z184" s="62" t="s">
        <v>36</v>
      </c>
      <c r="AA184" s="62" t="s">
        <v>1427</v>
      </c>
      <c r="AB184" s="62">
        <v>1304237</v>
      </c>
      <c r="AC184" s="107"/>
      <c r="AD184" s="107"/>
      <c r="AF184" s="36" t="str">
        <f t="shared" si="50"/>
        <v>RS</v>
      </c>
      <c r="AH184" s="45" t="str">
        <f t="shared" si="51"/>
        <v>AMTonantins</v>
      </c>
      <c r="AI184" s="62">
        <v>1304237</v>
      </c>
    </row>
    <row r="185" spans="1:35" s="45" customFormat="1" ht="19.5" customHeight="1" x14ac:dyDescent="0.25">
      <c r="A185" s="81" t="str">
        <f>Controles!$B$2</f>
        <v>RS</v>
      </c>
      <c r="B185" s="81">
        <f>Controles!$C$2</f>
        <v>10</v>
      </c>
      <c r="C185" s="88" t="s">
        <v>1</v>
      </c>
      <c r="D185" s="36"/>
      <c r="E185" s="88" t="e">
        <f t="shared" si="47"/>
        <v>#N/A</v>
      </c>
      <c r="F185" s="36"/>
      <c r="G185" s="37"/>
      <c r="H185" s="36"/>
      <c r="I185" s="36"/>
      <c r="J185" s="88">
        <f t="shared" si="52"/>
        <v>0</v>
      </c>
      <c r="K185" s="36"/>
      <c r="L185" s="36"/>
      <c r="M185" s="36"/>
      <c r="N185" s="36"/>
      <c r="O185" s="88">
        <f t="shared" si="53"/>
        <v>0</v>
      </c>
      <c r="P185" s="88">
        <f t="shared" si="54"/>
        <v>0</v>
      </c>
      <c r="Q185" s="88">
        <f t="shared" si="55"/>
        <v>0</v>
      </c>
      <c r="R185" s="89">
        <f t="shared" si="56"/>
        <v>0</v>
      </c>
      <c r="S185" s="88">
        <f t="shared" si="57"/>
        <v>0</v>
      </c>
      <c r="T185" s="88">
        <f t="shared" si="58"/>
        <v>0</v>
      </c>
      <c r="U185" s="88">
        <f t="shared" si="59"/>
        <v>0</v>
      </c>
      <c r="V185" s="91" t="str">
        <f t="shared" si="48"/>
        <v>NÃO</v>
      </c>
      <c r="Y185" s="106">
        <f t="shared" si="49"/>
        <v>0</v>
      </c>
      <c r="Z185" s="62" t="s">
        <v>36</v>
      </c>
      <c r="AA185" s="62" t="s">
        <v>1448</v>
      </c>
      <c r="AB185" s="62">
        <v>1304260</v>
      </c>
      <c r="AC185" s="107"/>
      <c r="AD185" s="107"/>
      <c r="AF185" s="36" t="str">
        <f t="shared" si="50"/>
        <v>RS</v>
      </c>
      <c r="AH185" s="45" t="str">
        <f t="shared" si="51"/>
        <v>AMUarini</v>
      </c>
      <c r="AI185" s="62">
        <v>1304260</v>
      </c>
    </row>
    <row r="186" spans="1:35" s="45" customFormat="1" ht="19.5" customHeight="1" x14ac:dyDescent="0.25">
      <c r="A186" s="81" t="str">
        <f>Controles!$B$2</f>
        <v>RS</v>
      </c>
      <c r="B186" s="81">
        <f>Controles!$C$2</f>
        <v>10</v>
      </c>
      <c r="C186" s="88" t="s">
        <v>1</v>
      </c>
      <c r="D186" s="36"/>
      <c r="E186" s="88" t="e">
        <f t="shared" si="47"/>
        <v>#N/A</v>
      </c>
      <c r="F186" s="36"/>
      <c r="G186" s="37"/>
      <c r="H186" s="36"/>
      <c r="I186" s="36"/>
      <c r="J186" s="88">
        <f t="shared" si="52"/>
        <v>0</v>
      </c>
      <c r="K186" s="36"/>
      <c r="L186" s="36"/>
      <c r="M186" s="36"/>
      <c r="N186" s="36"/>
      <c r="O186" s="88">
        <f t="shared" si="53"/>
        <v>0</v>
      </c>
      <c r="P186" s="88">
        <f t="shared" si="54"/>
        <v>0</v>
      </c>
      <c r="Q186" s="88">
        <f t="shared" si="55"/>
        <v>0</v>
      </c>
      <c r="R186" s="89">
        <f t="shared" si="56"/>
        <v>0</v>
      </c>
      <c r="S186" s="88">
        <f t="shared" si="57"/>
        <v>0</v>
      </c>
      <c r="T186" s="88">
        <f t="shared" si="58"/>
        <v>0</v>
      </c>
      <c r="U186" s="88">
        <f t="shared" si="59"/>
        <v>0</v>
      </c>
      <c r="V186" s="91" t="str">
        <f t="shared" si="48"/>
        <v>NÃO</v>
      </c>
      <c r="Y186" s="106">
        <f t="shared" si="49"/>
        <v>0</v>
      </c>
      <c r="Z186" s="62" t="s">
        <v>36</v>
      </c>
      <c r="AA186" s="62" t="s">
        <v>1468</v>
      </c>
      <c r="AB186" s="62">
        <v>1304302</v>
      </c>
      <c r="AC186" s="107"/>
      <c r="AD186" s="107"/>
      <c r="AF186" s="36" t="str">
        <f t="shared" si="50"/>
        <v>RS</v>
      </c>
      <c r="AH186" s="45" t="str">
        <f t="shared" si="51"/>
        <v>AMUrucará</v>
      </c>
      <c r="AI186" s="62">
        <v>1304302</v>
      </c>
    </row>
    <row r="187" spans="1:35" s="45" customFormat="1" ht="19.5" customHeight="1" x14ac:dyDescent="0.25">
      <c r="A187" s="81" t="str">
        <f>Controles!$B$2</f>
        <v>RS</v>
      </c>
      <c r="B187" s="81">
        <f>Controles!$C$2</f>
        <v>10</v>
      </c>
      <c r="C187" s="88" t="s">
        <v>1</v>
      </c>
      <c r="D187" s="36"/>
      <c r="E187" s="88" t="e">
        <f t="shared" si="47"/>
        <v>#N/A</v>
      </c>
      <c r="F187" s="36"/>
      <c r="G187" s="37"/>
      <c r="H187" s="36"/>
      <c r="I187" s="36"/>
      <c r="J187" s="88">
        <f t="shared" si="52"/>
        <v>0</v>
      </c>
      <c r="K187" s="36"/>
      <c r="L187" s="36"/>
      <c r="M187" s="36"/>
      <c r="N187" s="36"/>
      <c r="O187" s="88">
        <f t="shared" si="53"/>
        <v>0</v>
      </c>
      <c r="P187" s="88">
        <f t="shared" si="54"/>
        <v>0</v>
      </c>
      <c r="Q187" s="88">
        <f t="shared" si="55"/>
        <v>0</v>
      </c>
      <c r="R187" s="89">
        <f t="shared" si="56"/>
        <v>0</v>
      </c>
      <c r="S187" s="88">
        <f t="shared" si="57"/>
        <v>0</v>
      </c>
      <c r="T187" s="88">
        <f t="shared" si="58"/>
        <v>0</v>
      </c>
      <c r="U187" s="88">
        <f t="shared" si="59"/>
        <v>0</v>
      </c>
      <c r="V187" s="91" t="str">
        <f t="shared" si="48"/>
        <v>NÃO</v>
      </c>
      <c r="Y187" s="106">
        <f t="shared" si="49"/>
        <v>0</v>
      </c>
      <c r="Z187" s="62" t="s">
        <v>36</v>
      </c>
      <c r="AA187" s="62" t="s">
        <v>1490</v>
      </c>
      <c r="AB187" s="62">
        <v>1304401</v>
      </c>
      <c r="AC187" s="107"/>
      <c r="AD187" s="107"/>
      <c r="AF187" s="36" t="str">
        <f t="shared" si="50"/>
        <v>RS</v>
      </c>
      <c r="AH187" s="45" t="str">
        <f t="shared" si="51"/>
        <v>AMUrucurituba</v>
      </c>
      <c r="AI187" s="62">
        <v>1304401</v>
      </c>
    </row>
    <row r="188" spans="1:35" s="45" customFormat="1" ht="19.5" customHeight="1" x14ac:dyDescent="0.25">
      <c r="A188" s="81" t="str">
        <f>Controles!$B$2</f>
        <v>RS</v>
      </c>
      <c r="B188" s="81">
        <f>Controles!$C$2</f>
        <v>10</v>
      </c>
      <c r="C188" s="88" t="s">
        <v>1</v>
      </c>
      <c r="D188" s="36"/>
      <c r="E188" s="88" t="e">
        <f t="shared" si="47"/>
        <v>#N/A</v>
      </c>
      <c r="F188" s="36"/>
      <c r="G188" s="37"/>
      <c r="H188" s="36"/>
      <c r="I188" s="36"/>
      <c r="J188" s="88">
        <f t="shared" si="52"/>
        <v>0</v>
      </c>
      <c r="K188" s="36"/>
      <c r="L188" s="36"/>
      <c r="M188" s="36"/>
      <c r="N188" s="36"/>
      <c r="O188" s="88">
        <f t="shared" si="53"/>
        <v>0</v>
      </c>
      <c r="P188" s="88">
        <f t="shared" si="54"/>
        <v>0</v>
      </c>
      <c r="Q188" s="88">
        <f t="shared" si="55"/>
        <v>0</v>
      </c>
      <c r="R188" s="89">
        <f t="shared" si="56"/>
        <v>0</v>
      </c>
      <c r="S188" s="88">
        <f t="shared" si="57"/>
        <v>0</v>
      </c>
      <c r="T188" s="88">
        <f t="shared" si="58"/>
        <v>0</v>
      </c>
      <c r="U188" s="88">
        <f t="shared" si="59"/>
        <v>0</v>
      </c>
      <c r="V188" s="91" t="str">
        <f t="shared" si="48"/>
        <v>NÃO</v>
      </c>
      <c r="Y188" s="106">
        <f t="shared" si="49"/>
        <v>0</v>
      </c>
      <c r="Z188" s="62" t="s">
        <v>38</v>
      </c>
      <c r="AA188" s="62" t="s">
        <v>93</v>
      </c>
      <c r="AB188" s="62">
        <v>1600105</v>
      </c>
      <c r="AC188" s="107"/>
      <c r="AD188" s="107"/>
      <c r="AF188" s="36" t="str">
        <f t="shared" si="50"/>
        <v>RS</v>
      </c>
      <c r="AH188" s="45" t="str">
        <f t="shared" si="51"/>
        <v>APAmapá</v>
      </c>
      <c r="AI188" s="62">
        <v>1600105</v>
      </c>
    </row>
    <row r="189" spans="1:35" s="45" customFormat="1" ht="19.5" customHeight="1" x14ac:dyDescent="0.25">
      <c r="A189" s="81" t="str">
        <f>Controles!$B$2</f>
        <v>RS</v>
      </c>
      <c r="B189" s="81">
        <f>Controles!$C$2</f>
        <v>10</v>
      </c>
      <c r="C189" s="88" t="s">
        <v>1</v>
      </c>
      <c r="D189" s="36"/>
      <c r="E189" s="88" t="e">
        <f t="shared" si="47"/>
        <v>#N/A</v>
      </c>
      <c r="F189" s="36"/>
      <c r="G189" s="37"/>
      <c r="H189" s="36"/>
      <c r="I189" s="36"/>
      <c r="J189" s="88">
        <f t="shared" si="52"/>
        <v>0</v>
      </c>
      <c r="K189" s="36"/>
      <c r="L189" s="36"/>
      <c r="M189" s="36"/>
      <c r="N189" s="36"/>
      <c r="O189" s="88">
        <f t="shared" si="53"/>
        <v>0</v>
      </c>
      <c r="P189" s="88">
        <f t="shared" si="54"/>
        <v>0</v>
      </c>
      <c r="Q189" s="88">
        <f t="shared" si="55"/>
        <v>0</v>
      </c>
      <c r="R189" s="89">
        <f t="shared" si="56"/>
        <v>0</v>
      </c>
      <c r="S189" s="88">
        <f t="shared" si="57"/>
        <v>0</v>
      </c>
      <c r="T189" s="88">
        <f t="shared" si="58"/>
        <v>0</v>
      </c>
      <c r="U189" s="88">
        <f t="shared" si="59"/>
        <v>0</v>
      </c>
      <c r="V189" s="91" t="str">
        <f t="shared" si="48"/>
        <v>NÃO</v>
      </c>
      <c r="Y189" s="106">
        <f t="shared" si="49"/>
        <v>0</v>
      </c>
      <c r="Z189" s="62" t="s">
        <v>38</v>
      </c>
      <c r="AA189" s="62" t="s">
        <v>119</v>
      </c>
      <c r="AB189" s="62">
        <v>1600204</v>
      </c>
      <c r="AC189" s="107"/>
      <c r="AD189" s="107"/>
      <c r="AF189" s="36" t="str">
        <f t="shared" si="50"/>
        <v>RS</v>
      </c>
      <c r="AH189" s="45" t="str">
        <f t="shared" si="51"/>
        <v>APCalçoene</v>
      </c>
      <c r="AI189" s="62">
        <v>1600204</v>
      </c>
    </row>
    <row r="190" spans="1:35" s="45" customFormat="1" ht="19.5" customHeight="1" x14ac:dyDescent="0.25">
      <c r="A190" s="81" t="str">
        <f>Controles!$B$2</f>
        <v>RS</v>
      </c>
      <c r="B190" s="81">
        <f>Controles!$C$2</f>
        <v>10</v>
      </c>
      <c r="C190" s="88" t="s">
        <v>1</v>
      </c>
      <c r="D190" s="36"/>
      <c r="E190" s="88" t="e">
        <f t="shared" si="47"/>
        <v>#N/A</v>
      </c>
      <c r="F190" s="36"/>
      <c r="G190" s="37"/>
      <c r="H190" s="36"/>
      <c r="I190" s="36"/>
      <c r="J190" s="88">
        <f t="shared" si="52"/>
        <v>0</v>
      </c>
      <c r="K190" s="36"/>
      <c r="L190" s="36"/>
      <c r="M190" s="36"/>
      <c r="N190" s="36"/>
      <c r="O190" s="88">
        <f t="shared" si="53"/>
        <v>0</v>
      </c>
      <c r="P190" s="88">
        <f t="shared" si="54"/>
        <v>0</v>
      </c>
      <c r="Q190" s="88">
        <f t="shared" si="55"/>
        <v>0</v>
      </c>
      <c r="R190" s="89">
        <f t="shared" si="56"/>
        <v>0</v>
      </c>
      <c r="S190" s="88">
        <f t="shared" si="57"/>
        <v>0</v>
      </c>
      <c r="T190" s="88">
        <f t="shared" si="58"/>
        <v>0</v>
      </c>
      <c r="U190" s="88">
        <f t="shared" si="59"/>
        <v>0</v>
      </c>
      <c r="V190" s="91" t="str">
        <f t="shared" si="48"/>
        <v>NÃO</v>
      </c>
      <c r="Y190" s="106">
        <f t="shared" si="49"/>
        <v>0</v>
      </c>
      <c r="Z190" s="62" t="s">
        <v>38</v>
      </c>
      <c r="AA190" s="62" t="s">
        <v>145</v>
      </c>
      <c r="AB190" s="62">
        <v>1600212</v>
      </c>
      <c r="AC190" s="107"/>
      <c r="AD190" s="107"/>
      <c r="AF190" s="36" t="str">
        <f t="shared" si="50"/>
        <v>RS</v>
      </c>
      <c r="AH190" s="45" t="str">
        <f t="shared" si="51"/>
        <v>APCutias</v>
      </c>
      <c r="AI190" s="62">
        <v>1600212</v>
      </c>
    </row>
    <row r="191" spans="1:35" s="45" customFormat="1" ht="19.5" customHeight="1" x14ac:dyDescent="0.25">
      <c r="A191" s="81" t="str">
        <f>Controles!$B$2</f>
        <v>RS</v>
      </c>
      <c r="B191" s="81">
        <f>Controles!$C$2</f>
        <v>10</v>
      </c>
      <c r="C191" s="88" t="s">
        <v>1</v>
      </c>
      <c r="D191" s="36"/>
      <c r="E191" s="88" t="e">
        <f t="shared" si="47"/>
        <v>#N/A</v>
      </c>
      <c r="F191" s="36"/>
      <c r="G191" s="37"/>
      <c r="H191" s="36"/>
      <c r="I191" s="36"/>
      <c r="J191" s="88">
        <f t="shared" si="52"/>
        <v>0</v>
      </c>
      <c r="K191" s="36"/>
      <c r="L191" s="36"/>
      <c r="M191" s="36"/>
      <c r="N191" s="36"/>
      <c r="O191" s="88">
        <f t="shared" si="53"/>
        <v>0</v>
      </c>
      <c r="P191" s="88">
        <f t="shared" si="54"/>
        <v>0</v>
      </c>
      <c r="Q191" s="88">
        <f t="shared" si="55"/>
        <v>0</v>
      </c>
      <c r="R191" s="89">
        <f t="shared" si="56"/>
        <v>0</v>
      </c>
      <c r="S191" s="88">
        <f t="shared" si="57"/>
        <v>0</v>
      </c>
      <c r="T191" s="88">
        <f t="shared" si="58"/>
        <v>0</v>
      </c>
      <c r="U191" s="88">
        <f t="shared" si="59"/>
        <v>0</v>
      </c>
      <c r="V191" s="91" t="str">
        <f t="shared" si="48"/>
        <v>NÃO</v>
      </c>
      <c r="Y191" s="106">
        <f t="shared" si="49"/>
        <v>0</v>
      </c>
      <c r="Z191" s="62" t="s">
        <v>38</v>
      </c>
      <c r="AA191" s="62" t="s">
        <v>170</v>
      </c>
      <c r="AB191" s="62">
        <v>1600238</v>
      </c>
      <c r="AC191" s="107"/>
      <c r="AD191" s="107"/>
      <c r="AF191" s="36" t="str">
        <f t="shared" si="50"/>
        <v>RS</v>
      </c>
      <c r="AH191" s="45" t="str">
        <f t="shared" si="51"/>
        <v>APFerreira Gomes</v>
      </c>
      <c r="AI191" s="62">
        <v>1600238</v>
      </c>
    </row>
    <row r="192" spans="1:35" s="45" customFormat="1" ht="19.5" customHeight="1" x14ac:dyDescent="0.25">
      <c r="A192" s="81" t="str">
        <f>Controles!$B$2</f>
        <v>RS</v>
      </c>
      <c r="B192" s="81">
        <f>Controles!$C$2</f>
        <v>10</v>
      </c>
      <c r="C192" s="88" t="s">
        <v>1</v>
      </c>
      <c r="D192" s="36"/>
      <c r="E192" s="88" t="e">
        <f t="shared" si="47"/>
        <v>#N/A</v>
      </c>
      <c r="F192" s="36"/>
      <c r="G192" s="37"/>
      <c r="H192" s="36"/>
      <c r="I192" s="36"/>
      <c r="J192" s="88">
        <f t="shared" si="52"/>
        <v>0</v>
      </c>
      <c r="K192" s="36"/>
      <c r="L192" s="36"/>
      <c r="M192" s="36"/>
      <c r="N192" s="36"/>
      <c r="O192" s="88">
        <f t="shared" si="53"/>
        <v>0</v>
      </c>
      <c r="P192" s="88">
        <f t="shared" si="54"/>
        <v>0</v>
      </c>
      <c r="Q192" s="88">
        <f t="shared" si="55"/>
        <v>0</v>
      </c>
      <c r="R192" s="89">
        <f t="shared" si="56"/>
        <v>0</v>
      </c>
      <c r="S192" s="88">
        <f t="shared" si="57"/>
        <v>0</v>
      </c>
      <c r="T192" s="88">
        <f t="shared" si="58"/>
        <v>0</v>
      </c>
      <c r="U192" s="88">
        <f t="shared" si="59"/>
        <v>0</v>
      </c>
      <c r="V192" s="91" t="str">
        <f t="shared" si="48"/>
        <v>NÃO</v>
      </c>
      <c r="Y192" s="106">
        <f t="shared" si="49"/>
        <v>0</v>
      </c>
      <c r="Z192" s="62" t="s">
        <v>38</v>
      </c>
      <c r="AA192" s="62" t="s">
        <v>196</v>
      </c>
      <c r="AB192" s="62">
        <v>1600253</v>
      </c>
      <c r="AC192" s="107"/>
      <c r="AD192" s="107"/>
      <c r="AF192" s="36" t="str">
        <f t="shared" si="50"/>
        <v>RS</v>
      </c>
      <c r="AH192" s="45" t="str">
        <f t="shared" si="51"/>
        <v>APItaubal</v>
      </c>
      <c r="AI192" s="62">
        <v>1600253</v>
      </c>
    </row>
    <row r="193" spans="1:35" s="45" customFormat="1" ht="19.5" customHeight="1" x14ac:dyDescent="0.25">
      <c r="A193" s="81" t="str">
        <f>Controles!$B$2</f>
        <v>RS</v>
      </c>
      <c r="B193" s="81">
        <f>Controles!$C$2</f>
        <v>10</v>
      </c>
      <c r="C193" s="88" t="s">
        <v>1</v>
      </c>
      <c r="D193" s="36"/>
      <c r="E193" s="88" t="e">
        <f t="shared" si="47"/>
        <v>#N/A</v>
      </c>
      <c r="F193" s="36"/>
      <c r="G193" s="37"/>
      <c r="H193" s="36"/>
      <c r="I193" s="36"/>
      <c r="J193" s="88">
        <f t="shared" si="52"/>
        <v>0</v>
      </c>
      <c r="K193" s="36"/>
      <c r="L193" s="36"/>
      <c r="M193" s="36"/>
      <c r="N193" s="36"/>
      <c r="O193" s="88">
        <f t="shared" si="53"/>
        <v>0</v>
      </c>
      <c r="P193" s="88">
        <f t="shared" si="54"/>
        <v>0</v>
      </c>
      <c r="Q193" s="88">
        <f t="shared" si="55"/>
        <v>0</v>
      </c>
      <c r="R193" s="89">
        <f t="shared" si="56"/>
        <v>0</v>
      </c>
      <c r="S193" s="88">
        <f t="shared" si="57"/>
        <v>0</v>
      </c>
      <c r="T193" s="88">
        <f t="shared" si="58"/>
        <v>0</v>
      </c>
      <c r="U193" s="88">
        <f t="shared" si="59"/>
        <v>0</v>
      </c>
      <c r="V193" s="91" t="str">
        <f t="shared" si="48"/>
        <v>NÃO</v>
      </c>
      <c r="Y193" s="106">
        <f t="shared" si="49"/>
        <v>0</v>
      </c>
      <c r="Z193" s="62" t="s">
        <v>38</v>
      </c>
      <c r="AA193" s="62" t="s">
        <v>222</v>
      </c>
      <c r="AB193" s="62">
        <v>1600279</v>
      </c>
      <c r="AC193" s="107"/>
      <c r="AD193" s="107"/>
      <c r="AF193" s="36" t="str">
        <f t="shared" si="50"/>
        <v>RS</v>
      </c>
      <c r="AH193" s="45" t="str">
        <f t="shared" si="51"/>
        <v>APLaranjal do Jari</v>
      </c>
      <c r="AI193" s="62">
        <v>1600279</v>
      </c>
    </row>
    <row r="194" spans="1:35" s="45" customFormat="1" ht="19.5" customHeight="1" x14ac:dyDescent="0.25">
      <c r="A194" s="81" t="str">
        <f>Controles!$B$2</f>
        <v>RS</v>
      </c>
      <c r="B194" s="81">
        <f>Controles!$C$2</f>
        <v>10</v>
      </c>
      <c r="C194" s="88" t="s">
        <v>1</v>
      </c>
      <c r="D194" s="36"/>
      <c r="E194" s="88" t="e">
        <f t="shared" si="47"/>
        <v>#N/A</v>
      </c>
      <c r="F194" s="36"/>
      <c r="G194" s="37"/>
      <c r="H194" s="36"/>
      <c r="I194" s="36"/>
      <c r="J194" s="88">
        <f t="shared" si="52"/>
        <v>0</v>
      </c>
      <c r="K194" s="36"/>
      <c r="L194" s="36"/>
      <c r="M194" s="36"/>
      <c r="N194" s="36"/>
      <c r="O194" s="88">
        <f t="shared" ref="O194:O200" si="60">IF((H194&gt;L194),"ERRO",0)</f>
        <v>0</v>
      </c>
      <c r="P194" s="88">
        <f t="shared" ref="P194:P200" si="61">IF(AND(L194&gt;0,H194+I194=0),"ERRO",0)</f>
        <v>0</v>
      </c>
      <c r="Q194" s="88">
        <f t="shared" ref="Q194:Q200" si="62">IF(AND(I194=0,L194&gt;K194),"ERRO",0)</f>
        <v>0</v>
      </c>
      <c r="R194" s="89">
        <f t="shared" ref="R194:R200" si="63">IF(AND(I194=0,M194&gt;L194),"ERRO",0)</f>
        <v>0</v>
      </c>
      <c r="S194" s="88">
        <f t="shared" ref="S194:S200" si="64">IF(M194&gt;0, IF(H194= 0, IF(I194=0, "ERRO",0),0),0)</f>
        <v>0</v>
      </c>
      <c r="T194" s="88">
        <f t="shared" ref="T194:T200" si="65">IF(N194&gt;0, IF(H194= 0, IF(I194=0, "ERRO",0),0),0)</f>
        <v>0</v>
      </c>
      <c r="U194" s="88">
        <f t="shared" ref="U194:U200" si="66">IF(M194+N194&gt;K194,"VERIFICAR",0)</f>
        <v>0</v>
      </c>
      <c r="V194" s="91" t="str">
        <f t="shared" si="48"/>
        <v>NÃO</v>
      </c>
      <c r="Y194" s="106">
        <f t="shared" si="49"/>
        <v>0</v>
      </c>
      <c r="Z194" s="62" t="s">
        <v>38</v>
      </c>
      <c r="AA194" s="62" t="s">
        <v>246</v>
      </c>
      <c r="AB194" s="62">
        <v>1600303</v>
      </c>
      <c r="AC194" s="107"/>
      <c r="AD194" s="107"/>
      <c r="AF194" s="36" t="str">
        <f t="shared" si="50"/>
        <v>RS</v>
      </c>
      <c r="AH194" s="45" t="str">
        <f t="shared" si="51"/>
        <v>APMacapá</v>
      </c>
      <c r="AI194" s="62">
        <v>1600303</v>
      </c>
    </row>
    <row r="195" spans="1:35" s="45" customFormat="1" ht="19.5" customHeight="1" x14ac:dyDescent="0.25">
      <c r="A195" s="81" t="str">
        <f>Controles!$B$2</f>
        <v>RS</v>
      </c>
      <c r="B195" s="81">
        <f>Controles!$C$2</f>
        <v>10</v>
      </c>
      <c r="C195" s="88" t="s">
        <v>1</v>
      </c>
      <c r="D195" s="36"/>
      <c r="E195" s="88" t="e">
        <f t="shared" ref="E195:E200" si="67">VLOOKUP(AF195,$AH$2:$AI$5573,2,FALSE)</f>
        <v>#N/A</v>
      </c>
      <c r="F195" s="36"/>
      <c r="G195" s="37"/>
      <c r="H195" s="36"/>
      <c r="I195" s="36"/>
      <c r="J195" s="88">
        <f t="shared" si="52"/>
        <v>0</v>
      </c>
      <c r="K195" s="36"/>
      <c r="L195" s="36"/>
      <c r="M195" s="36"/>
      <c r="N195" s="36"/>
      <c r="O195" s="88">
        <f t="shared" si="60"/>
        <v>0</v>
      </c>
      <c r="P195" s="88">
        <f t="shared" si="61"/>
        <v>0</v>
      </c>
      <c r="Q195" s="88">
        <f t="shared" si="62"/>
        <v>0</v>
      </c>
      <c r="R195" s="89">
        <f t="shared" si="63"/>
        <v>0</v>
      </c>
      <c r="S195" s="88">
        <f t="shared" si="64"/>
        <v>0</v>
      </c>
      <c r="T195" s="88">
        <f t="shared" si="65"/>
        <v>0</v>
      </c>
      <c r="U195" s="88">
        <f t="shared" si="66"/>
        <v>0</v>
      </c>
      <c r="V195" s="91" t="str">
        <f t="shared" ref="V195:V200" si="68">IF(AND(O195=0,P195=0,Q195=0,R195=0,S195=0,T195=0), "NÃO", "SIM")</f>
        <v>NÃO</v>
      </c>
      <c r="Y195" s="106">
        <f t="shared" ref="Y195:Y200" si="69">IF(V195="Não",0,1)</f>
        <v>0</v>
      </c>
      <c r="Z195" s="62" t="s">
        <v>38</v>
      </c>
      <c r="AA195" s="62" t="s">
        <v>271</v>
      </c>
      <c r="AB195" s="62">
        <v>1600402</v>
      </c>
      <c r="AC195" s="107"/>
      <c r="AD195" s="107"/>
      <c r="AF195" s="36" t="str">
        <f t="shared" ref="AF195:AF200" si="70">CONCATENATE(A195,D195)</f>
        <v>RS</v>
      </c>
      <c r="AH195" s="45" t="str">
        <f t="shared" ref="AH195:AH258" si="71">CONCATENATE(Z195,AA195)</f>
        <v>APMazagão</v>
      </c>
      <c r="AI195" s="62">
        <v>1600402</v>
      </c>
    </row>
    <row r="196" spans="1:35" s="45" customFormat="1" ht="19.5" customHeight="1" x14ac:dyDescent="0.25">
      <c r="A196" s="81" t="str">
        <f>Controles!$B$2</f>
        <v>RS</v>
      </c>
      <c r="B196" s="81">
        <f>Controles!$C$2</f>
        <v>10</v>
      </c>
      <c r="C196" s="88" t="s">
        <v>1</v>
      </c>
      <c r="D196" s="36"/>
      <c r="E196" s="88" t="e">
        <f t="shared" si="67"/>
        <v>#N/A</v>
      </c>
      <c r="F196" s="36"/>
      <c r="G196" s="37"/>
      <c r="H196" s="36"/>
      <c r="I196" s="36"/>
      <c r="J196" s="88">
        <f t="shared" si="52"/>
        <v>0</v>
      </c>
      <c r="K196" s="36"/>
      <c r="L196" s="36"/>
      <c r="M196" s="36"/>
      <c r="N196" s="36"/>
      <c r="O196" s="88">
        <f t="shared" si="60"/>
        <v>0</v>
      </c>
      <c r="P196" s="88">
        <f t="shared" si="61"/>
        <v>0</v>
      </c>
      <c r="Q196" s="88">
        <f t="shared" si="62"/>
        <v>0</v>
      </c>
      <c r="R196" s="89">
        <f t="shared" si="63"/>
        <v>0</v>
      </c>
      <c r="S196" s="88">
        <f t="shared" si="64"/>
        <v>0</v>
      </c>
      <c r="T196" s="88">
        <f t="shared" si="65"/>
        <v>0</v>
      </c>
      <c r="U196" s="88">
        <f t="shared" si="66"/>
        <v>0</v>
      </c>
      <c r="V196" s="91" t="str">
        <f t="shared" si="68"/>
        <v>NÃO</v>
      </c>
      <c r="Y196" s="106">
        <f t="shared" si="69"/>
        <v>0</v>
      </c>
      <c r="Z196" s="62" t="s">
        <v>38</v>
      </c>
      <c r="AA196" s="62" t="s">
        <v>297</v>
      </c>
      <c r="AB196" s="62">
        <v>1600501</v>
      </c>
      <c r="AC196" s="107"/>
      <c r="AD196" s="107"/>
      <c r="AF196" s="36" t="str">
        <f t="shared" si="70"/>
        <v>RS</v>
      </c>
      <c r="AH196" s="45" t="str">
        <f t="shared" si="71"/>
        <v>APOiapoque</v>
      </c>
      <c r="AI196" s="62">
        <v>1600501</v>
      </c>
    </row>
    <row r="197" spans="1:35" s="45" customFormat="1" ht="19.5" customHeight="1" x14ac:dyDescent="0.25">
      <c r="A197" s="81" t="str">
        <f>Controles!$B$2</f>
        <v>RS</v>
      </c>
      <c r="B197" s="81">
        <f>Controles!$C$2</f>
        <v>10</v>
      </c>
      <c r="C197" s="88" t="s">
        <v>1</v>
      </c>
      <c r="D197" s="36"/>
      <c r="E197" s="88" t="e">
        <f t="shared" si="67"/>
        <v>#N/A</v>
      </c>
      <c r="F197" s="36"/>
      <c r="G197" s="37"/>
      <c r="H197" s="36"/>
      <c r="I197" s="36"/>
      <c r="J197" s="88">
        <f t="shared" si="52"/>
        <v>0</v>
      </c>
      <c r="K197" s="36"/>
      <c r="L197" s="36"/>
      <c r="M197" s="36"/>
      <c r="N197" s="36"/>
      <c r="O197" s="88">
        <f t="shared" si="60"/>
        <v>0</v>
      </c>
      <c r="P197" s="88">
        <f t="shared" si="61"/>
        <v>0</v>
      </c>
      <c r="Q197" s="88">
        <f t="shared" si="62"/>
        <v>0</v>
      </c>
      <c r="R197" s="89">
        <f t="shared" si="63"/>
        <v>0</v>
      </c>
      <c r="S197" s="88">
        <f t="shared" si="64"/>
        <v>0</v>
      </c>
      <c r="T197" s="88">
        <f t="shared" si="65"/>
        <v>0</v>
      </c>
      <c r="U197" s="88">
        <f t="shared" si="66"/>
        <v>0</v>
      </c>
      <c r="V197" s="91" t="str">
        <f t="shared" si="68"/>
        <v>NÃO</v>
      </c>
      <c r="Y197" s="106">
        <f t="shared" si="69"/>
        <v>0</v>
      </c>
      <c r="Z197" s="62" t="s">
        <v>38</v>
      </c>
      <c r="AA197" s="62" t="s">
        <v>323</v>
      </c>
      <c r="AB197" s="62">
        <v>1600154</v>
      </c>
      <c r="AC197" s="107"/>
      <c r="AD197" s="107"/>
      <c r="AF197" s="36" t="str">
        <f t="shared" si="70"/>
        <v>RS</v>
      </c>
      <c r="AH197" s="45" t="str">
        <f t="shared" si="71"/>
        <v>APPedra Branca do Amapari</v>
      </c>
      <c r="AI197" s="62">
        <v>1600154</v>
      </c>
    </row>
    <row r="198" spans="1:35" s="45" customFormat="1" ht="19.5" customHeight="1" x14ac:dyDescent="0.25">
      <c r="A198" s="81" t="str">
        <f>Controles!$B$2</f>
        <v>RS</v>
      </c>
      <c r="B198" s="81">
        <f>Controles!$C$2</f>
        <v>10</v>
      </c>
      <c r="C198" s="88" t="s">
        <v>1</v>
      </c>
      <c r="D198" s="36"/>
      <c r="E198" s="88" t="e">
        <f t="shared" si="67"/>
        <v>#N/A</v>
      </c>
      <c r="F198" s="36"/>
      <c r="G198" s="37"/>
      <c r="H198" s="36"/>
      <c r="I198" s="36"/>
      <c r="J198" s="88">
        <f>SUM(H198:I198)</f>
        <v>0</v>
      </c>
      <c r="K198" s="36"/>
      <c r="L198" s="36"/>
      <c r="M198" s="36"/>
      <c r="N198" s="36"/>
      <c r="O198" s="88">
        <f t="shared" si="60"/>
        <v>0</v>
      </c>
      <c r="P198" s="88">
        <f t="shared" si="61"/>
        <v>0</v>
      </c>
      <c r="Q198" s="88">
        <f t="shared" si="62"/>
        <v>0</v>
      </c>
      <c r="R198" s="89">
        <f t="shared" si="63"/>
        <v>0</v>
      </c>
      <c r="S198" s="88">
        <f t="shared" si="64"/>
        <v>0</v>
      </c>
      <c r="T198" s="88">
        <f t="shared" si="65"/>
        <v>0</v>
      </c>
      <c r="U198" s="88">
        <f t="shared" si="66"/>
        <v>0</v>
      </c>
      <c r="V198" s="91" t="str">
        <f t="shared" si="68"/>
        <v>NÃO</v>
      </c>
      <c r="Y198" s="106">
        <f t="shared" si="69"/>
        <v>0</v>
      </c>
      <c r="Z198" s="62" t="s">
        <v>38</v>
      </c>
      <c r="AA198" s="62" t="s">
        <v>348</v>
      </c>
      <c r="AB198" s="62">
        <v>1600535</v>
      </c>
      <c r="AC198" s="107"/>
      <c r="AD198" s="107"/>
      <c r="AF198" s="36" t="str">
        <f t="shared" si="70"/>
        <v>RS</v>
      </c>
      <c r="AH198" s="45" t="str">
        <f t="shared" si="71"/>
        <v>APPorto Grande</v>
      </c>
      <c r="AI198" s="62">
        <v>1600535</v>
      </c>
    </row>
    <row r="199" spans="1:35" s="45" customFormat="1" ht="19.5" customHeight="1" x14ac:dyDescent="0.25">
      <c r="A199" s="81" t="str">
        <f>Controles!$B$2</f>
        <v>RS</v>
      </c>
      <c r="B199" s="81">
        <f>Controles!$C$2</f>
        <v>10</v>
      </c>
      <c r="C199" s="88" t="s">
        <v>1</v>
      </c>
      <c r="D199" s="36"/>
      <c r="E199" s="88" t="e">
        <f t="shared" si="67"/>
        <v>#N/A</v>
      </c>
      <c r="F199" s="36"/>
      <c r="G199" s="37"/>
      <c r="H199" s="36"/>
      <c r="I199" s="36"/>
      <c r="J199" s="88">
        <f>SUM(H199:I199)</f>
        <v>0</v>
      </c>
      <c r="K199" s="36"/>
      <c r="L199" s="36"/>
      <c r="M199" s="36"/>
      <c r="N199" s="36"/>
      <c r="O199" s="88">
        <f t="shared" si="60"/>
        <v>0</v>
      </c>
      <c r="P199" s="88">
        <f t="shared" si="61"/>
        <v>0</v>
      </c>
      <c r="Q199" s="88">
        <f t="shared" si="62"/>
        <v>0</v>
      </c>
      <c r="R199" s="89">
        <f t="shared" si="63"/>
        <v>0</v>
      </c>
      <c r="S199" s="88">
        <f t="shared" si="64"/>
        <v>0</v>
      </c>
      <c r="T199" s="88">
        <f t="shared" si="65"/>
        <v>0</v>
      </c>
      <c r="U199" s="88">
        <f t="shared" si="66"/>
        <v>0</v>
      </c>
      <c r="V199" s="91" t="str">
        <f t="shared" si="68"/>
        <v>NÃO</v>
      </c>
      <c r="Y199" s="106">
        <f t="shared" si="69"/>
        <v>0</v>
      </c>
      <c r="Z199" s="62" t="s">
        <v>38</v>
      </c>
      <c r="AA199" s="62" t="s">
        <v>372</v>
      </c>
      <c r="AB199" s="62">
        <v>1600550</v>
      </c>
      <c r="AC199" s="107"/>
      <c r="AD199" s="107"/>
      <c r="AF199" s="36" t="str">
        <f t="shared" si="70"/>
        <v>RS</v>
      </c>
      <c r="AH199" s="45" t="str">
        <f t="shared" si="71"/>
        <v>APPracuúba</v>
      </c>
      <c r="AI199" s="62">
        <v>1600550</v>
      </c>
    </row>
    <row r="200" spans="1:35" s="45" customFormat="1" ht="19.5" customHeight="1" x14ac:dyDescent="0.25">
      <c r="A200" s="81" t="str">
        <f>Controles!$B$2</f>
        <v>RS</v>
      </c>
      <c r="B200" s="81">
        <f>Controles!$C$2</f>
        <v>10</v>
      </c>
      <c r="C200" s="88" t="s">
        <v>1</v>
      </c>
      <c r="D200" s="36"/>
      <c r="E200" s="88" t="e">
        <f t="shared" si="67"/>
        <v>#N/A</v>
      </c>
      <c r="F200" s="36"/>
      <c r="G200" s="37"/>
      <c r="H200" s="36"/>
      <c r="I200" s="36"/>
      <c r="J200" s="88">
        <f>SUM(H200:I200)</f>
        <v>0</v>
      </c>
      <c r="K200" s="36"/>
      <c r="L200" s="36"/>
      <c r="M200" s="36"/>
      <c r="N200" s="36"/>
      <c r="O200" s="88">
        <f t="shared" si="60"/>
        <v>0</v>
      </c>
      <c r="P200" s="88">
        <f t="shared" si="61"/>
        <v>0</v>
      </c>
      <c r="Q200" s="88">
        <f t="shared" si="62"/>
        <v>0</v>
      </c>
      <c r="R200" s="89">
        <f t="shared" si="63"/>
        <v>0</v>
      </c>
      <c r="S200" s="88">
        <f t="shared" si="64"/>
        <v>0</v>
      </c>
      <c r="T200" s="88">
        <f t="shared" si="65"/>
        <v>0</v>
      </c>
      <c r="U200" s="88">
        <f t="shared" si="66"/>
        <v>0</v>
      </c>
      <c r="V200" s="91" t="str">
        <f t="shared" si="68"/>
        <v>NÃO</v>
      </c>
      <c r="Y200" s="106">
        <f t="shared" si="69"/>
        <v>0</v>
      </c>
      <c r="Z200" s="62" t="s">
        <v>38</v>
      </c>
      <c r="AA200" s="62" t="s">
        <v>397</v>
      </c>
      <c r="AB200" s="62">
        <v>1600600</v>
      </c>
      <c r="AC200" s="107"/>
      <c r="AD200" s="107"/>
      <c r="AF200" s="36" t="str">
        <f t="shared" si="70"/>
        <v>RS</v>
      </c>
      <c r="AH200" s="45" t="str">
        <f t="shared" si="71"/>
        <v>APSantana</v>
      </c>
      <c r="AI200" s="62">
        <v>1600600</v>
      </c>
    </row>
    <row r="201" spans="1:35" s="61" customFormat="1" x14ac:dyDescent="0.25">
      <c r="V201" s="62"/>
      <c r="Z201" s="62" t="s">
        <v>38</v>
      </c>
      <c r="AA201" s="62" t="s">
        <v>422</v>
      </c>
      <c r="AB201" s="62">
        <v>1600055</v>
      </c>
      <c r="AC201" s="107"/>
      <c r="AD201" s="107"/>
      <c r="AF201" s="36"/>
      <c r="AH201" s="45" t="str">
        <f t="shared" si="71"/>
        <v>APSerra do Navio</v>
      </c>
      <c r="AI201" s="62">
        <v>1600055</v>
      </c>
    </row>
    <row r="202" spans="1:35" s="61" customFormat="1" x14ac:dyDescent="0.25">
      <c r="V202" s="62"/>
      <c r="Z202" s="62" t="s">
        <v>38</v>
      </c>
      <c r="AA202" s="62" t="s">
        <v>448</v>
      </c>
      <c r="AB202" s="62">
        <v>1600709</v>
      </c>
      <c r="AC202" s="107"/>
      <c r="AD202" s="107"/>
      <c r="AH202" s="45" t="str">
        <f t="shared" si="71"/>
        <v>APTartarugalzinho</v>
      </c>
      <c r="AI202" s="62">
        <v>1600709</v>
      </c>
    </row>
    <row r="203" spans="1:35" s="61" customFormat="1" x14ac:dyDescent="0.25">
      <c r="V203" s="62"/>
      <c r="Z203" s="62" t="s">
        <v>38</v>
      </c>
      <c r="AA203" s="62" t="s">
        <v>473</v>
      </c>
      <c r="AB203" s="62">
        <v>1600808</v>
      </c>
      <c r="AC203" s="107"/>
      <c r="AD203" s="107"/>
      <c r="AH203" s="45" t="str">
        <f t="shared" si="71"/>
        <v>APVitória do Jari</v>
      </c>
      <c r="AI203" s="62">
        <v>1600808</v>
      </c>
    </row>
    <row r="204" spans="1:35" s="61" customFormat="1" x14ac:dyDescent="0.25">
      <c r="V204" s="62"/>
      <c r="Z204" s="62" t="s">
        <v>42</v>
      </c>
      <c r="AA204" s="62" t="s">
        <v>95</v>
      </c>
      <c r="AB204" s="62">
        <v>2900108</v>
      </c>
      <c r="AC204" s="107"/>
      <c r="AD204" s="107"/>
      <c r="AH204" s="45" t="str">
        <f t="shared" si="71"/>
        <v>BAAbaíra</v>
      </c>
      <c r="AI204" s="62">
        <v>2900108</v>
      </c>
    </row>
    <row r="205" spans="1:35" s="61" customFormat="1" x14ac:dyDescent="0.25">
      <c r="V205" s="62"/>
      <c r="Z205" s="62" t="s">
        <v>42</v>
      </c>
      <c r="AA205" s="62" t="s">
        <v>121</v>
      </c>
      <c r="AB205" s="62">
        <v>2900207</v>
      </c>
      <c r="AC205" s="107"/>
      <c r="AD205" s="107"/>
      <c r="AH205" s="45" t="str">
        <f t="shared" si="71"/>
        <v>BAAbaré</v>
      </c>
      <c r="AI205" s="62">
        <v>2900207</v>
      </c>
    </row>
    <row r="206" spans="1:35" s="61" customFormat="1" x14ac:dyDescent="0.25">
      <c r="V206" s="62"/>
      <c r="Z206" s="62" t="s">
        <v>42</v>
      </c>
      <c r="AA206" s="62" t="s">
        <v>147</v>
      </c>
      <c r="AB206" s="62">
        <v>2900306</v>
      </c>
      <c r="AC206" s="107"/>
      <c r="AD206" s="107"/>
      <c r="AH206" s="45" t="str">
        <f t="shared" si="71"/>
        <v>BAAcajutiba</v>
      </c>
      <c r="AI206" s="62">
        <v>2900306</v>
      </c>
    </row>
    <row r="207" spans="1:35" s="61" customFormat="1" x14ac:dyDescent="0.25">
      <c r="V207" s="62"/>
      <c r="Z207" s="62" t="s">
        <v>42</v>
      </c>
      <c r="AA207" s="62" t="s">
        <v>172</v>
      </c>
      <c r="AB207" s="62">
        <v>2900355</v>
      </c>
      <c r="AC207" s="107"/>
      <c r="AD207" s="107"/>
      <c r="AH207" s="45" t="str">
        <f t="shared" si="71"/>
        <v>BAAdustina</v>
      </c>
      <c r="AI207" s="62">
        <v>2900355</v>
      </c>
    </row>
    <row r="208" spans="1:35" s="61" customFormat="1" x14ac:dyDescent="0.25">
      <c r="V208" s="62"/>
      <c r="Z208" s="62" t="s">
        <v>42</v>
      </c>
      <c r="AA208" s="62" t="s">
        <v>198</v>
      </c>
      <c r="AB208" s="62">
        <v>2900405</v>
      </c>
      <c r="AC208" s="107"/>
      <c r="AD208" s="107"/>
      <c r="AH208" s="45" t="str">
        <f t="shared" si="71"/>
        <v>BAÁgua Fria</v>
      </c>
      <c r="AI208" s="62">
        <v>2900405</v>
      </c>
    </row>
    <row r="209" spans="22:35" s="61" customFormat="1" x14ac:dyDescent="0.25">
      <c r="V209" s="62"/>
      <c r="Z209" s="62" t="s">
        <v>42</v>
      </c>
      <c r="AA209" s="62" t="s">
        <v>224</v>
      </c>
      <c r="AB209" s="62">
        <v>2900603</v>
      </c>
      <c r="AC209" s="107"/>
      <c r="AD209" s="107"/>
      <c r="AH209" s="45" t="str">
        <f t="shared" si="71"/>
        <v>BAAiquara</v>
      </c>
      <c r="AI209" s="62">
        <v>2900603</v>
      </c>
    </row>
    <row r="210" spans="22:35" s="61" customFormat="1" x14ac:dyDescent="0.25">
      <c r="V210" s="62"/>
      <c r="Z210" s="62" t="s">
        <v>42</v>
      </c>
      <c r="AA210" s="62" t="s">
        <v>248</v>
      </c>
      <c r="AB210" s="62">
        <v>2900702</v>
      </c>
      <c r="AC210" s="107"/>
      <c r="AD210" s="107"/>
      <c r="AH210" s="45" t="str">
        <f t="shared" si="71"/>
        <v>BAAlagoinhas</v>
      </c>
      <c r="AI210" s="62">
        <v>2900702</v>
      </c>
    </row>
    <row r="211" spans="22:35" s="61" customFormat="1" x14ac:dyDescent="0.25">
      <c r="V211" s="62"/>
      <c r="Z211" s="62" t="s">
        <v>42</v>
      </c>
      <c r="AA211" s="62" t="s">
        <v>273</v>
      </c>
      <c r="AB211" s="62">
        <v>2900801</v>
      </c>
      <c r="AC211" s="107"/>
      <c r="AD211" s="107"/>
      <c r="AH211" s="45" t="str">
        <f t="shared" si="71"/>
        <v>BAAlcobaça</v>
      </c>
      <c r="AI211" s="62">
        <v>2900801</v>
      </c>
    </row>
    <row r="212" spans="22:35" s="61" customFormat="1" x14ac:dyDescent="0.25">
      <c r="V212" s="62"/>
      <c r="Z212" s="62" t="s">
        <v>42</v>
      </c>
      <c r="AA212" s="62" t="s">
        <v>299</v>
      </c>
      <c r="AB212" s="62">
        <v>2900900</v>
      </c>
      <c r="AC212" s="107"/>
      <c r="AD212" s="107"/>
      <c r="AH212" s="45" t="str">
        <f t="shared" si="71"/>
        <v>BAAlmadina</v>
      </c>
      <c r="AI212" s="62">
        <v>2900900</v>
      </c>
    </row>
    <row r="213" spans="22:35" s="61" customFormat="1" x14ac:dyDescent="0.25">
      <c r="V213" s="62"/>
      <c r="Z213" s="62" t="s">
        <v>42</v>
      </c>
      <c r="AA213" s="62" t="s">
        <v>325</v>
      </c>
      <c r="AB213" s="62">
        <v>2901007</v>
      </c>
      <c r="AC213" s="107"/>
      <c r="AD213" s="107"/>
      <c r="AH213" s="45" t="str">
        <f t="shared" si="71"/>
        <v>BAAmargosa</v>
      </c>
      <c r="AI213" s="62">
        <v>2901007</v>
      </c>
    </row>
    <row r="214" spans="22:35" s="61" customFormat="1" x14ac:dyDescent="0.25">
      <c r="V214" s="62"/>
      <c r="Z214" s="62" t="s">
        <v>42</v>
      </c>
      <c r="AA214" s="62" t="s">
        <v>350</v>
      </c>
      <c r="AB214" s="62">
        <v>2901106</v>
      </c>
      <c r="AC214" s="107"/>
      <c r="AD214" s="107"/>
      <c r="AH214" s="45" t="str">
        <f t="shared" si="71"/>
        <v>BAAmélia Rodrigues</v>
      </c>
      <c r="AI214" s="62">
        <v>2901106</v>
      </c>
    </row>
    <row r="215" spans="22:35" s="61" customFormat="1" x14ac:dyDescent="0.25">
      <c r="V215" s="62"/>
      <c r="Z215" s="62" t="s">
        <v>42</v>
      </c>
      <c r="AA215" s="62" t="s">
        <v>374</v>
      </c>
      <c r="AB215" s="62">
        <v>2901155</v>
      </c>
      <c r="AC215" s="107"/>
      <c r="AD215" s="107"/>
      <c r="AH215" s="45" t="str">
        <f t="shared" si="71"/>
        <v>BAAmérica Dourada</v>
      </c>
      <c r="AI215" s="62">
        <v>2901155</v>
      </c>
    </row>
    <row r="216" spans="22:35" s="61" customFormat="1" x14ac:dyDescent="0.25">
      <c r="V216" s="62"/>
      <c r="Z216" s="62" t="s">
        <v>42</v>
      </c>
      <c r="AA216" s="62" t="s">
        <v>399</v>
      </c>
      <c r="AB216" s="62">
        <v>2901205</v>
      </c>
      <c r="AC216" s="107"/>
      <c r="AD216" s="107"/>
      <c r="AH216" s="45" t="str">
        <f t="shared" si="71"/>
        <v>BAAnagé</v>
      </c>
      <c r="AI216" s="62">
        <v>2901205</v>
      </c>
    </row>
    <row r="217" spans="22:35" s="61" customFormat="1" x14ac:dyDescent="0.25">
      <c r="V217" s="62"/>
      <c r="Z217" s="62" t="s">
        <v>42</v>
      </c>
      <c r="AA217" s="62" t="s">
        <v>424</v>
      </c>
      <c r="AB217" s="62">
        <v>2901304</v>
      </c>
      <c r="AC217" s="107"/>
      <c r="AD217" s="107"/>
      <c r="AH217" s="45" t="str">
        <f t="shared" si="71"/>
        <v>BAAndaraí</v>
      </c>
      <c r="AI217" s="62">
        <v>2901304</v>
      </c>
    </row>
    <row r="218" spans="22:35" s="61" customFormat="1" x14ac:dyDescent="0.25">
      <c r="V218" s="62"/>
      <c r="Z218" s="62" t="s">
        <v>42</v>
      </c>
      <c r="AA218" s="62" t="s">
        <v>450</v>
      </c>
      <c r="AB218" s="62">
        <v>2901353</v>
      </c>
      <c r="AC218" s="107"/>
      <c r="AD218" s="107"/>
      <c r="AH218" s="45" t="str">
        <f t="shared" si="71"/>
        <v>BAAndorinha</v>
      </c>
      <c r="AI218" s="62">
        <v>2901353</v>
      </c>
    </row>
    <row r="219" spans="22:35" s="61" customFormat="1" x14ac:dyDescent="0.25">
      <c r="V219" s="62"/>
      <c r="Z219" s="62" t="s">
        <v>42</v>
      </c>
      <c r="AA219" s="62" t="s">
        <v>475</v>
      </c>
      <c r="AB219" s="62">
        <v>2901403</v>
      </c>
      <c r="AC219" s="107"/>
      <c r="AD219" s="107"/>
      <c r="AH219" s="45" t="str">
        <f t="shared" si="71"/>
        <v>BAAngical</v>
      </c>
      <c r="AI219" s="62">
        <v>2901403</v>
      </c>
    </row>
    <row r="220" spans="22:35" s="61" customFormat="1" x14ac:dyDescent="0.25">
      <c r="V220" s="62"/>
      <c r="Z220" s="62" t="s">
        <v>42</v>
      </c>
      <c r="AA220" s="62" t="s">
        <v>499</v>
      </c>
      <c r="AB220" s="62">
        <v>2901502</v>
      </c>
      <c r="AC220" s="107"/>
      <c r="AD220" s="107"/>
      <c r="AH220" s="45" t="str">
        <f t="shared" si="71"/>
        <v>BAAnguera</v>
      </c>
      <c r="AI220" s="62">
        <v>2901502</v>
      </c>
    </row>
    <row r="221" spans="22:35" s="61" customFormat="1" x14ac:dyDescent="0.25">
      <c r="V221" s="62"/>
      <c r="Z221" s="62" t="s">
        <v>42</v>
      </c>
      <c r="AA221" s="62" t="s">
        <v>522</v>
      </c>
      <c r="AB221" s="62">
        <v>2901601</v>
      </c>
      <c r="AC221" s="107"/>
      <c r="AD221" s="107"/>
      <c r="AH221" s="45" t="str">
        <f t="shared" si="71"/>
        <v>BAAntas</v>
      </c>
      <c r="AI221" s="62">
        <v>2901601</v>
      </c>
    </row>
    <row r="222" spans="22:35" s="61" customFormat="1" x14ac:dyDescent="0.25">
      <c r="V222" s="62"/>
      <c r="Z222" s="62" t="s">
        <v>42</v>
      </c>
      <c r="AA222" s="62" t="s">
        <v>546</v>
      </c>
      <c r="AB222" s="62">
        <v>2901700</v>
      </c>
      <c r="AC222" s="107"/>
      <c r="AD222" s="107"/>
      <c r="AH222" s="45" t="str">
        <f t="shared" si="71"/>
        <v>BAAntônio Cardoso</v>
      </c>
      <c r="AI222" s="62">
        <v>2901700</v>
      </c>
    </row>
    <row r="223" spans="22:35" s="61" customFormat="1" x14ac:dyDescent="0.25">
      <c r="V223" s="62"/>
      <c r="Z223" s="62" t="s">
        <v>42</v>
      </c>
      <c r="AA223" s="62" t="s">
        <v>569</v>
      </c>
      <c r="AB223" s="62">
        <v>2901809</v>
      </c>
      <c r="AC223" s="107"/>
      <c r="AD223" s="107"/>
      <c r="AH223" s="45" t="str">
        <f t="shared" si="71"/>
        <v>BAAntônio Gonçalves</v>
      </c>
      <c r="AI223" s="62">
        <v>2901809</v>
      </c>
    </row>
    <row r="224" spans="22:35" s="61" customFormat="1" x14ac:dyDescent="0.25">
      <c r="V224" s="62"/>
      <c r="Z224" s="62" t="s">
        <v>42</v>
      </c>
      <c r="AA224" s="62" t="s">
        <v>592</v>
      </c>
      <c r="AB224" s="62">
        <v>2901908</v>
      </c>
      <c r="AC224" s="107"/>
      <c r="AD224" s="107"/>
      <c r="AH224" s="45" t="str">
        <f t="shared" si="71"/>
        <v>BAAporá</v>
      </c>
      <c r="AI224" s="62">
        <v>2901908</v>
      </c>
    </row>
    <row r="225" spans="22:35" s="61" customFormat="1" x14ac:dyDescent="0.25">
      <c r="V225" s="62"/>
      <c r="Z225" s="62" t="s">
        <v>42</v>
      </c>
      <c r="AA225" s="62" t="s">
        <v>615</v>
      </c>
      <c r="AB225" s="62">
        <v>2901957</v>
      </c>
      <c r="AC225" s="107"/>
      <c r="AD225" s="107"/>
      <c r="AH225" s="45" t="str">
        <f t="shared" si="71"/>
        <v>BAApuarema</v>
      </c>
      <c r="AI225" s="62">
        <v>2901957</v>
      </c>
    </row>
    <row r="226" spans="22:35" s="61" customFormat="1" x14ac:dyDescent="0.25">
      <c r="V226" s="62"/>
      <c r="Z226" s="62" t="s">
        <v>42</v>
      </c>
      <c r="AA226" s="62" t="s">
        <v>636</v>
      </c>
      <c r="AB226" s="62">
        <v>2902054</v>
      </c>
      <c r="AC226" s="107"/>
      <c r="AD226" s="107"/>
      <c r="AH226" s="45" t="str">
        <f t="shared" si="71"/>
        <v>BAAraças</v>
      </c>
      <c r="AI226" s="62">
        <v>2902054</v>
      </c>
    </row>
    <row r="227" spans="22:35" s="61" customFormat="1" x14ac:dyDescent="0.25">
      <c r="V227" s="62"/>
      <c r="Z227" s="62" t="s">
        <v>42</v>
      </c>
      <c r="AA227" s="62" t="s">
        <v>657</v>
      </c>
      <c r="AB227" s="62">
        <v>2902005</v>
      </c>
      <c r="AC227" s="107"/>
      <c r="AD227" s="107"/>
      <c r="AH227" s="45" t="str">
        <f t="shared" si="71"/>
        <v>BAAracatu</v>
      </c>
      <c r="AI227" s="62">
        <v>2902005</v>
      </c>
    </row>
    <row r="228" spans="22:35" s="61" customFormat="1" x14ac:dyDescent="0.25">
      <c r="V228" s="62"/>
      <c r="Z228" s="62" t="s">
        <v>42</v>
      </c>
      <c r="AA228" s="62" t="s">
        <v>678</v>
      </c>
      <c r="AB228" s="62">
        <v>2902104</v>
      </c>
      <c r="AC228" s="107"/>
      <c r="AD228" s="107"/>
      <c r="AH228" s="45" t="str">
        <f t="shared" si="71"/>
        <v>BAAraci</v>
      </c>
      <c r="AI228" s="62">
        <v>2902104</v>
      </c>
    </row>
    <row r="229" spans="22:35" s="61" customFormat="1" x14ac:dyDescent="0.25">
      <c r="V229" s="62"/>
      <c r="Z229" s="62" t="s">
        <v>42</v>
      </c>
      <c r="AA229" s="62" t="s">
        <v>698</v>
      </c>
      <c r="AB229" s="62">
        <v>2902203</v>
      </c>
      <c r="AC229" s="107"/>
      <c r="AD229" s="107"/>
      <c r="AH229" s="45" t="str">
        <f t="shared" si="71"/>
        <v>BAAramari</v>
      </c>
      <c r="AI229" s="62">
        <v>2902203</v>
      </c>
    </row>
    <row r="230" spans="22:35" s="61" customFormat="1" x14ac:dyDescent="0.25">
      <c r="V230" s="62"/>
      <c r="Z230" s="62" t="s">
        <v>42</v>
      </c>
      <c r="AA230" s="62" t="s">
        <v>720</v>
      </c>
      <c r="AB230" s="62">
        <v>2902252</v>
      </c>
      <c r="AC230" s="107"/>
      <c r="AD230" s="107"/>
      <c r="AH230" s="45" t="str">
        <f t="shared" si="71"/>
        <v>BAArataca</v>
      </c>
      <c r="AI230" s="62">
        <v>2902252</v>
      </c>
    </row>
    <row r="231" spans="22:35" s="61" customFormat="1" x14ac:dyDescent="0.25">
      <c r="V231" s="62"/>
      <c r="Z231" s="62" t="s">
        <v>42</v>
      </c>
      <c r="AA231" s="62" t="s">
        <v>742</v>
      </c>
      <c r="AB231" s="62">
        <v>2902302</v>
      </c>
      <c r="AC231" s="107"/>
      <c r="AD231" s="107"/>
      <c r="AH231" s="45" t="str">
        <f t="shared" si="71"/>
        <v>BAAratuípe</v>
      </c>
      <c r="AI231" s="62">
        <v>2902302</v>
      </c>
    </row>
    <row r="232" spans="22:35" s="61" customFormat="1" x14ac:dyDescent="0.25">
      <c r="V232" s="62"/>
      <c r="Z232" s="62" t="s">
        <v>42</v>
      </c>
      <c r="AA232" s="62" t="s">
        <v>763</v>
      </c>
      <c r="AB232" s="62">
        <v>2902401</v>
      </c>
      <c r="AC232" s="107"/>
      <c r="AD232" s="107"/>
      <c r="AH232" s="45" t="str">
        <f t="shared" si="71"/>
        <v>BAAurelino Leal</v>
      </c>
      <c r="AI232" s="62">
        <v>2902401</v>
      </c>
    </row>
    <row r="233" spans="22:35" s="61" customFormat="1" x14ac:dyDescent="0.25">
      <c r="V233" s="62"/>
      <c r="Z233" s="62" t="s">
        <v>42</v>
      </c>
      <c r="AA233" s="62" t="s">
        <v>786</v>
      </c>
      <c r="AB233" s="62">
        <v>2902500</v>
      </c>
      <c r="AC233" s="107"/>
      <c r="AD233" s="107"/>
      <c r="AH233" s="45" t="str">
        <f t="shared" si="71"/>
        <v>BABaianópolis</v>
      </c>
      <c r="AI233" s="62">
        <v>2902500</v>
      </c>
    </row>
    <row r="234" spans="22:35" s="61" customFormat="1" x14ac:dyDescent="0.25">
      <c r="V234" s="62"/>
      <c r="Z234" s="62" t="s">
        <v>42</v>
      </c>
      <c r="AA234" s="62" t="s">
        <v>807</v>
      </c>
      <c r="AB234" s="62">
        <v>2902609</v>
      </c>
      <c r="AC234" s="107"/>
      <c r="AD234" s="107"/>
      <c r="AH234" s="45" t="str">
        <f t="shared" si="71"/>
        <v>BABaixa Grande</v>
      </c>
      <c r="AI234" s="62">
        <v>2902609</v>
      </c>
    </row>
    <row r="235" spans="22:35" s="61" customFormat="1" x14ac:dyDescent="0.25">
      <c r="V235" s="62"/>
      <c r="Z235" s="62" t="s">
        <v>42</v>
      </c>
      <c r="AA235" s="62" t="s">
        <v>828</v>
      </c>
      <c r="AB235" s="62">
        <v>2902658</v>
      </c>
      <c r="AC235" s="107"/>
      <c r="AD235" s="107"/>
      <c r="AH235" s="45" t="str">
        <f t="shared" si="71"/>
        <v>BABanzaê</v>
      </c>
      <c r="AI235" s="62">
        <v>2902658</v>
      </c>
    </row>
    <row r="236" spans="22:35" s="61" customFormat="1" x14ac:dyDescent="0.25">
      <c r="V236" s="62"/>
      <c r="Z236" s="62" t="s">
        <v>42</v>
      </c>
      <c r="AA236" s="62" t="s">
        <v>850</v>
      </c>
      <c r="AB236" s="62">
        <v>2902708</v>
      </c>
      <c r="AC236" s="107"/>
      <c r="AD236" s="107"/>
      <c r="AH236" s="45" t="str">
        <f t="shared" si="71"/>
        <v>BABarra</v>
      </c>
      <c r="AI236" s="62">
        <v>2902708</v>
      </c>
    </row>
    <row r="237" spans="22:35" s="61" customFormat="1" x14ac:dyDescent="0.25">
      <c r="V237" s="62"/>
      <c r="Z237" s="62" t="s">
        <v>42</v>
      </c>
      <c r="AA237" s="62" t="s">
        <v>872</v>
      </c>
      <c r="AB237" s="62">
        <v>2902807</v>
      </c>
      <c r="AC237" s="107"/>
      <c r="AD237" s="107"/>
      <c r="AH237" s="45" t="str">
        <f t="shared" si="71"/>
        <v>BABarra da Estiva</v>
      </c>
      <c r="AI237" s="62">
        <v>2902807</v>
      </c>
    </row>
    <row r="238" spans="22:35" s="61" customFormat="1" x14ac:dyDescent="0.25">
      <c r="V238" s="62"/>
      <c r="Z238" s="62" t="s">
        <v>42</v>
      </c>
      <c r="AA238" s="62" t="s">
        <v>894</v>
      </c>
      <c r="AB238" s="62">
        <v>2902906</v>
      </c>
      <c r="AC238" s="107"/>
      <c r="AD238" s="107"/>
      <c r="AH238" s="45" t="str">
        <f t="shared" si="71"/>
        <v>BABarra do Choça</v>
      </c>
      <c r="AI238" s="62">
        <v>2902906</v>
      </c>
    </row>
    <row r="239" spans="22:35" s="61" customFormat="1" x14ac:dyDescent="0.25">
      <c r="V239" s="62"/>
      <c r="Z239" s="62" t="s">
        <v>42</v>
      </c>
      <c r="AA239" s="62" t="s">
        <v>917</v>
      </c>
      <c r="AB239" s="62">
        <v>2903003</v>
      </c>
      <c r="AC239" s="107"/>
      <c r="AD239" s="107"/>
      <c r="AH239" s="45" t="str">
        <f t="shared" si="71"/>
        <v>BABarra do Mendes</v>
      </c>
      <c r="AI239" s="62">
        <v>2903003</v>
      </c>
    </row>
    <row r="240" spans="22:35" s="61" customFormat="1" x14ac:dyDescent="0.25">
      <c r="V240" s="62"/>
      <c r="Z240" s="62" t="s">
        <v>42</v>
      </c>
      <c r="AA240" s="62" t="s">
        <v>940</v>
      </c>
      <c r="AB240" s="62">
        <v>2903102</v>
      </c>
      <c r="AC240" s="107"/>
      <c r="AD240" s="107"/>
      <c r="AH240" s="45" t="str">
        <f t="shared" si="71"/>
        <v>BABarra do Rocha</v>
      </c>
      <c r="AI240" s="62">
        <v>2903102</v>
      </c>
    </row>
    <row r="241" spans="22:35" s="61" customFormat="1" x14ac:dyDescent="0.25">
      <c r="V241" s="62"/>
      <c r="Z241" s="62" t="s">
        <v>42</v>
      </c>
      <c r="AA241" s="62" t="s">
        <v>962</v>
      </c>
      <c r="AB241" s="62">
        <v>2903201</v>
      </c>
      <c r="AC241" s="107"/>
      <c r="AD241" s="107"/>
      <c r="AH241" s="45" t="str">
        <f t="shared" si="71"/>
        <v>BABarreiras</v>
      </c>
      <c r="AI241" s="62">
        <v>2903201</v>
      </c>
    </row>
    <row r="242" spans="22:35" s="61" customFormat="1" x14ac:dyDescent="0.25">
      <c r="V242" s="62"/>
      <c r="Z242" s="62" t="s">
        <v>42</v>
      </c>
      <c r="AA242" s="62" t="s">
        <v>810</v>
      </c>
      <c r="AB242" s="62">
        <v>2903235</v>
      </c>
      <c r="AC242" s="107"/>
      <c r="AD242" s="107"/>
      <c r="AH242" s="45" t="str">
        <f t="shared" si="71"/>
        <v>BABarro Alto</v>
      </c>
      <c r="AI242" s="62">
        <v>2903235</v>
      </c>
    </row>
    <row r="243" spans="22:35" s="61" customFormat="1" x14ac:dyDescent="0.25">
      <c r="V243" s="62"/>
      <c r="Z243" s="62" t="s">
        <v>42</v>
      </c>
      <c r="AA243" s="62" t="s">
        <v>1007</v>
      </c>
      <c r="AB243" s="62">
        <v>2903300</v>
      </c>
      <c r="AC243" s="107"/>
      <c r="AD243" s="107"/>
      <c r="AH243" s="45" t="str">
        <f t="shared" si="71"/>
        <v>BABarro Preto</v>
      </c>
      <c r="AI243" s="62">
        <v>2903300</v>
      </c>
    </row>
    <row r="244" spans="22:35" s="61" customFormat="1" x14ac:dyDescent="0.25">
      <c r="V244" s="62"/>
      <c r="Z244" s="62" t="s">
        <v>42</v>
      </c>
      <c r="AA244" s="62" t="s">
        <v>1029</v>
      </c>
      <c r="AB244" s="62">
        <v>2903276</v>
      </c>
      <c r="AC244" s="107"/>
      <c r="AD244" s="107"/>
      <c r="AH244" s="45" t="str">
        <f t="shared" si="71"/>
        <v>BABarrocas</v>
      </c>
      <c r="AI244" s="62">
        <v>2903276</v>
      </c>
    </row>
    <row r="245" spans="22:35" s="61" customFormat="1" x14ac:dyDescent="0.25">
      <c r="V245" s="62"/>
      <c r="Z245" s="62" t="s">
        <v>42</v>
      </c>
      <c r="AA245" s="62" t="s">
        <v>934</v>
      </c>
      <c r="AB245" s="62">
        <v>2903409</v>
      </c>
      <c r="AC245" s="107"/>
      <c r="AD245" s="107"/>
      <c r="AH245" s="45" t="str">
        <f t="shared" si="71"/>
        <v>BABelmonte</v>
      </c>
      <c r="AI245" s="62">
        <v>2903409</v>
      </c>
    </row>
    <row r="246" spans="22:35" s="61" customFormat="1" x14ac:dyDescent="0.25">
      <c r="V246" s="62"/>
      <c r="Z246" s="62" t="s">
        <v>42</v>
      </c>
      <c r="AA246" s="62" t="s">
        <v>1073</v>
      </c>
      <c r="AB246" s="62">
        <v>2903508</v>
      </c>
      <c r="AC246" s="107"/>
      <c r="AD246" s="107"/>
      <c r="AH246" s="45" t="str">
        <f t="shared" si="71"/>
        <v>BABelo Campo</v>
      </c>
      <c r="AI246" s="62">
        <v>2903508</v>
      </c>
    </row>
    <row r="247" spans="22:35" s="61" customFormat="1" x14ac:dyDescent="0.25">
      <c r="V247" s="62"/>
      <c r="Z247" s="62" t="s">
        <v>42</v>
      </c>
      <c r="AA247" s="62" t="s">
        <v>1095</v>
      </c>
      <c r="AB247" s="62">
        <v>2903607</v>
      </c>
      <c r="AC247" s="107"/>
      <c r="AD247" s="107"/>
      <c r="AH247" s="45" t="str">
        <f t="shared" si="71"/>
        <v>BABiritinga</v>
      </c>
      <c r="AI247" s="62">
        <v>2903607</v>
      </c>
    </row>
    <row r="248" spans="22:35" s="61" customFormat="1" x14ac:dyDescent="0.25">
      <c r="V248" s="62"/>
      <c r="Z248" s="62" t="s">
        <v>42</v>
      </c>
      <c r="AA248" s="62" t="s">
        <v>1118</v>
      </c>
      <c r="AB248" s="62">
        <v>2903706</v>
      </c>
      <c r="AC248" s="107"/>
      <c r="AD248" s="107"/>
      <c r="AH248" s="45" t="str">
        <f t="shared" si="71"/>
        <v>BABoa Nova</v>
      </c>
      <c r="AI248" s="62">
        <v>2903706</v>
      </c>
    </row>
    <row r="249" spans="22:35" s="61" customFormat="1" x14ac:dyDescent="0.25">
      <c r="V249" s="62"/>
      <c r="Z249" s="62" t="s">
        <v>42</v>
      </c>
      <c r="AA249" s="62" t="s">
        <v>1141</v>
      </c>
      <c r="AB249" s="62">
        <v>2903805</v>
      </c>
      <c r="AC249" s="107"/>
      <c r="AD249" s="107"/>
      <c r="AH249" s="45" t="str">
        <f t="shared" si="71"/>
        <v>BABoa Vista do Tupim</v>
      </c>
      <c r="AI249" s="62">
        <v>2903805</v>
      </c>
    </row>
    <row r="250" spans="22:35" s="61" customFormat="1" x14ac:dyDescent="0.25">
      <c r="V250" s="62"/>
      <c r="Z250" s="62" t="s">
        <v>42</v>
      </c>
      <c r="AA250" s="62" t="s">
        <v>1164</v>
      </c>
      <c r="AB250" s="62">
        <v>2903904</v>
      </c>
      <c r="AC250" s="107"/>
      <c r="AD250" s="107"/>
      <c r="AH250" s="45" t="str">
        <f t="shared" si="71"/>
        <v>BABom Jesus da Lapa</v>
      </c>
      <c r="AI250" s="62">
        <v>2903904</v>
      </c>
    </row>
    <row r="251" spans="22:35" s="61" customFormat="1" x14ac:dyDescent="0.25">
      <c r="V251" s="62"/>
      <c r="Z251" s="62" t="s">
        <v>42</v>
      </c>
      <c r="AA251" s="62" t="s">
        <v>1187</v>
      </c>
      <c r="AB251" s="62">
        <v>2903953</v>
      </c>
      <c r="AC251" s="107"/>
      <c r="AD251" s="107"/>
      <c r="AH251" s="45" t="str">
        <f t="shared" si="71"/>
        <v>BABom Jesus da Serra</v>
      </c>
      <c r="AI251" s="62">
        <v>2903953</v>
      </c>
    </row>
    <row r="252" spans="22:35" s="61" customFormat="1" x14ac:dyDescent="0.25">
      <c r="V252" s="62"/>
      <c r="Z252" s="62" t="s">
        <v>42</v>
      </c>
      <c r="AA252" s="62" t="s">
        <v>1209</v>
      </c>
      <c r="AB252" s="62">
        <v>2904001</v>
      </c>
      <c r="AC252" s="107"/>
      <c r="AD252" s="107"/>
      <c r="AH252" s="45" t="str">
        <f t="shared" si="71"/>
        <v>BABoninal</v>
      </c>
      <c r="AI252" s="62">
        <v>2904001</v>
      </c>
    </row>
    <row r="253" spans="22:35" s="61" customFormat="1" x14ac:dyDescent="0.25">
      <c r="V253" s="62"/>
      <c r="Z253" s="62" t="s">
        <v>42</v>
      </c>
      <c r="AA253" s="62" t="s">
        <v>481</v>
      </c>
      <c r="AB253" s="62">
        <v>2904050</v>
      </c>
      <c r="AC253" s="107"/>
      <c r="AD253" s="107"/>
      <c r="AH253" s="45" t="str">
        <f t="shared" si="71"/>
        <v>BABonito</v>
      </c>
      <c r="AI253" s="62">
        <v>2904050</v>
      </c>
    </row>
    <row r="254" spans="22:35" s="61" customFormat="1" x14ac:dyDescent="0.25">
      <c r="V254" s="62"/>
      <c r="Z254" s="62" t="s">
        <v>42</v>
      </c>
      <c r="AA254" s="62" t="s">
        <v>1253</v>
      </c>
      <c r="AB254" s="62">
        <v>2904100</v>
      </c>
      <c r="AC254" s="107"/>
      <c r="AD254" s="107"/>
      <c r="AH254" s="45" t="str">
        <f t="shared" si="71"/>
        <v>BABoquira</v>
      </c>
      <c r="AI254" s="62">
        <v>2904100</v>
      </c>
    </row>
    <row r="255" spans="22:35" s="61" customFormat="1" x14ac:dyDescent="0.25">
      <c r="V255" s="62"/>
      <c r="Z255" s="62" t="s">
        <v>42</v>
      </c>
      <c r="AA255" s="62" t="s">
        <v>1276</v>
      </c>
      <c r="AB255" s="62">
        <v>2904209</v>
      </c>
      <c r="AC255" s="107"/>
      <c r="AD255" s="107"/>
      <c r="AH255" s="45" t="str">
        <f t="shared" si="71"/>
        <v>BABotuporã</v>
      </c>
      <c r="AI255" s="62">
        <v>2904209</v>
      </c>
    </row>
    <row r="256" spans="22:35" s="61" customFormat="1" x14ac:dyDescent="0.25">
      <c r="V256" s="62"/>
      <c r="Z256" s="62" t="s">
        <v>42</v>
      </c>
      <c r="AA256" s="62" t="s">
        <v>1297</v>
      </c>
      <c r="AB256" s="62">
        <v>2904308</v>
      </c>
      <c r="AC256" s="107"/>
      <c r="AD256" s="107"/>
      <c r="AH256" s="45" t="str">
        <f t="shared" si="71"/>
        <v>BABrejões</v>
      </c>
      <c r="AI256" s="62">
        <v>2904308</v>
      </c>
    </row>
    <row r="257" spans="22:35" s="61" customFormat="1" x14ac:dyDescent="0.25">
      <c r="V257" s="62"/>
      <c r="Z257" s="62" t="s">
        <v>42</v>
      </c>
      <c r="AA257" s="62" t="s">
        <v>1319</v>
      </c>
      <c r="AB257" s="62">
        <v>2904407</v>
      </c>
      <c r="AC257" s="107"/>
      <c r="AD257" s="107"/>
      <c r="AH257" s="45" t="str">
        <f t="shared" si="71"/>
        <v>BABrejolândia</v>
      </c>
      <c r="AI257" s="62">
        <v>2904407</v>
      </c>
    </row>
    <row r="258" spans="22:35" s="61" customFormat="1" x14ac:dyDescent="0.25">
      <c r="V258" s="62"/>
      <c r="Z258" s="62" t="s">
        <v>42</v>
      </c>
      <c r="AA258" s="62" t="s">
        <v>1341</v>
      </c>
      <c r="AB258" s="62">
        <v>2904506</v>
      </c>
      <c r="AC258" s="107"/>
      <c r="AD258" s="107"/>
      <c r="AH258" s="45" t="str">
        <f t="shared" si="71"/>
        <v>BABrotas de Macaúbas</v>
      </c>
      <c r="AI258" s="62">
        <v>2904506</v>
      </c>
    </row>
    <row r="259" spans="22:35" s="61" customFormat="1" x14ac:dyDescent="0.25">
      <c r="V259" s="62"/>
      <c r="Z259" s="62" t="s">
        <v>42</v>
      </c>
      <c r="AA259" s="62" t="s">
        <v>1362</v>
      </c>
      <c r="AB259" s="62">
        <v>2904605</v>
      </c>
      <c r="AC259" s="107"/>
      <c r="AD259" s="107"/>
      <c r="AH259" s="45" t="str">
        <f t="shared" ref="AH259:AH322" si="72">CONCATENATE(Z259,AA259)</f>
        <v>BABrumado</v>
      </c>
      <c r="AI259" s="62">
        <v>2904605</v>
      </c>
    </row>
    <row r="260" spans="22:35" s="61" customFormat="1" x14ac:dyDescent="0.25">
      <c r="V260" s="62"/>
      <c r="Z260" s="62" t="s">
        <v>42</v>
      </c>
      <c r="AA260" s="62" t="s">
        <v>1384</v>
      </c>
      <c r="AB260" s="62">
        <v>2904704</v>
      </c>
      <c r="AC260" s="107"/>
      <c r="AD260" s="107"/>
      <c r="AH260" s="45" t="str">
        <f t="shared" si="72"/>
        <v>BABuerarema</v>
      </c>
      <c r="AI260" s="62">
        <v>2904704</v>
      </c>
    </row>
    <row r="261" spans="22:35" s="61" customFormat="1" x14ac:dyDescent="0.25">
      <c r="V261" s="62"/>
      <c r="Z261" s="62" t="s">
        <v>42</v>
      </c>
      <c r="AA261" s="62" t="s">
        <v>1406</v>
      </c>
      <c r="AB261" s="62">
        <v>2904753</v>
      </c>
      <c r="AC261" s="107"/>
      <c r="AD261" s="107"/>
      <c r="AH261" s="45" t="str">
        <f t="shared" si="72"/>
        <v>BABuritirama</v>
      </c>
      <c r="AI261" s="62">
        <v>2904753</v>
      </c>
    </row>
    <row r="262" spans="22:35" s="61" customFormat="1" x14ac:dyDescent="0.25">
      <c r="V262" s="62"/>
      <c r="Z262" s="62" t="s">
        <v>42</v>
      </c>
      <c r="AA262" s="62" t="s">
        <v>1428</v>
      </c>
      <c r="AB262" s="62">
        <v>2904803</v>
      </c>
      <c r="AC262" s="107"/>
      <c r="AD262" s="107"/>
      <c r="AH262" s="45" t="str">
        <f t="shared" si="72"/>
        <v>BACaatiba</v>
      </c>
      <c r="AI262" s="62">
        <v>2904803</v>
      </c>
    </row>
    <row r="263" spans="22:35" s="61" customFormat="1" x14ac:dyDescent="0.25">
      <c r="V263" s="62"/>
      <c r="Z263" s="62" t="s">
        <v>42</v>
      </c>
      <c r="AA263" s="62" t="s">
        <v>1449</v>
      </c>
      <c r="AB263" s="62">
        <v>2904852</v>
      </c>
      <c r="AC263" s="107"/>
      <c r="AD263" s="107"/>
      <c r="AH263" s="45" t="str">
        <f t="shared" si="72"/>
        <v>BACabaceiras do Paraguaçu</v>
      </c>
      <c r="AI263" s="62">
        <v>2904852</v>
      </c>
    </row>
    <row r="264" spans="22:35" s="61" customFormat="1" x14ac:dyDescent="0.25">
      <c r="V264" s="62"/>
      <c r="Z264" s="62" t="s">
        <v>42</v>
      </c>
      <c r="AA264" s="62" t="s">
        <v>1469</v>
      </c>
      <c r="AB264" s="62">
        <v>2904902</v>
      </c>
      <c r="AC264" s="107"/>
      <c r="AD264" s="107"/>
      <c r="AH264" s="45" t="str">
        <f t="shared" si="72"/>
        <v>BACachoeira</v>
      </c>
      <c r="AI264" s="62">
        <v>2904902</v>
      </c>
    </row>
    <row r="265" spans="22:35" s="61" customFormat="1" x14ac:dyDescent="0.25">
      <c r="V265" s="62"/>
      <c r="Z265" s="62" t="s">
        <v>42</v>
      </c>
      <c r="AA265" s="62" t="s">
        <v>1491</v>
      </c>
      <c r="AB265" s="62">
        <v>2905008</v>
      </c>
      <c r="AC265" s="107"/>
      <c r="AD265" s="107"/>
      <c r="AH265" s="45" t="str">
        <f t="shared" si="72"/>
        <v>BACaculé</v>
      </c>
      <c r="AI265" s="62">
        <v>2905008</v>
      </c>
    </row>
    <row r="266" spans="22:35" s="61" customFormat="1" x14ac:dyDescent="0.25">
      <c r="V266" s="62"/>
      <c r="Z266" s="62" t="s">
        <v>42</v>
      </c>
      <c r="AA266" s="62" t="s">
        <v>1511</v>
      </c>
      <c r="AB266" s="62">
        <v>2905107</v>
      </c>
      <c r="AC266" s="107"/>
      <c r="AD266" s="107"/>
      <c r="AH266" s="45" t="str">
        <f t="shared" si="72"/>
        <v>BACaém</v>
      </c>
      <c r="AI266" s="62">
        <v>2905107</v>
      </c>
    </row>
    <row r="267" spans="22:35" s="61" customFormat="1" x14ac:dyDescent="0.25">
      <c r="V267" s="62"/>
      <c r="Z267" s="62" t="s">
        <v>42</v>
      </c>
      <c r="AA267" s="62" t="s">
        <v>1532</v>
      </c>
      <c r="AB267" s="62">
        <v>2905156</v>
      </c>
      <c r="AC267" s="107"/>
      <c r="AD267" s="107"/>
      <c r="AH267" s="45" t="str">
        <f t="shared" si="72"/>
        <v>BACaetanos</v>
      </c>
      <c r="AI267" s="62">
        <v>2905156</v>
      </c>
    </row>
    <row r="268" spans="22:35" s="61" customFormat="1" x14ac:dyDescent="0.25">
      <c r="V268" s="62"/>
      <c r="Z268" s="62" t="s">
        <v>42</v>
      </c>
      <c r="AA268" s="62" t="s">
        <v>1553</v>
      </c>
      <c r="AB268" s="62">
        <v>2905206</v>
      </c>
      <c r="AC268" s="107"/>
      <c r="AD268" s="107"/>
      <c r="AH268" s="45" t="str">
        <f t="shared" si="72"/>
        <v>BACaetité</v>
      </c>
      <c r="AI268" s="62">
        <v>2905206</v>
      </c>
    </row>
    <row r="269" spans="22:35" s="61" customFormat="1" x14ac:dyDescent="0.25">
      <c r="V269" s="62"/>
      <c r="Z269" s="62" t="s">
        <v>42</v>
      </c>
      <c r="AA269" s="62" t="s">
        <v>1572</v>
      </c>
      <c r="AB269" s="62">
        <v>2905305</v>
      </c>
      <c r="AC269" s="107"/>
      <c r="AD269" s="107"/>
      <c r="AH269" s="45" t="str">
        <f t="shared" si="72"/>
        <v>BACafarnaum</v>
      </c>
      <c r="AI269" s="62">
        <v>2905305</v>
      </c>
    </row>
    <row r="270" spans="22:35" s="61" customFormat="1" x14ac:dyDescent="0.25">
      <c r="V270" s="62"/>
      <c r="Z270" s="62" t="s">
        <v>42</v>
      </c>
      <c r="AA270" s="62" t="s">
        <v>1592</v>
      </c>
      <c r="AB270" s="62">
        <v>2905404</v>
      </c>
      <c r="AC270" s="107"/>
      <c r="AD270" s="107"/>
      <c r="AH270" s="45" t="str">
        <f t="shared" si="72"/>
        <v>BACairu</v>
      </c>
      <c r="AI270" s="62">
        <v>2905404</v>
      </c>
    </row>
    <row r="271" spans="22:35" s="61" customFormat="1" x14ac:dyDescent="0.25">
      <c r="V271" s="62"/>
      <c r="Z271" s="62" t="s">
        <v>42</v>
      </c>
      <c r="AA271" s="62" t="s">
        <v>1612</v>
      </c>
      <c r="AB271" s="62">
        <v>2905503</v>
      </c>
      <c r="AC271" s="107"/>
      <c r="AD271" s="107"/>
      <c r="AH271" s="45" t="str">
        <f t="shared" si="72"/>
        <v>BACaldeirão Grande</v>
      </c>
      <c r="AI271" s="62">
        <v>2905503</v>
      </c>
    </row>
    <row r="272" spans="22:35" s="61" customFormat="1" x14ac:dyDescent="0.25">
      <c r="V272" s="62"/>
      <c r="Z272" s="62" t="s">
        <v>42</v>
      </c>
      <c r="AA272" s="62" t="s">
        <v>1633</v>
      </c>
      <c r="AB272" s="62">
        <v>2905602</v>
      </c>
      <c r="AC272" s="107"/>
      <c r="AD272" s="107"/>
      <c r="AH272" s="45" t="str">
        <f t="shared" si="72"/>
        <v>BACamacan</v>
      </c>
      <c r="AI272" s="62">
        <v>2905602</v>
      </c>
    </row>
    <row r="273" spans="22:35" s="61" customFormat="1" x14ac:dyDescent="0.25">
      <c r="V273" s="62"/>
      <c r="Z273" s="62" t="s">
        <v>42</v>
      </c>
      <c r="AA273" s="62" t="s">
        <v>1654</v>
      </c>
      <c r="AB273" s="62">
        <v>2905701</v>
      </c>
      <c r="AC273" s="107"/>
      <c r="AD273" s="107"/>
      <c r="AH273" s="45" t="str">
        <f t="shared" si="72"/>
        <v>BACamaçari</v>
      </c>
      <c r="AI273" s="62">
        <v>2905701</v>
      </c>
    </row>
    <row r="274" spans="22:35" s="61" customFormat="1" x14ac:dyDescent="0.25">
      <c r="V274" s="62"/>
      <c r="Z274" s="62" t="s">
        <v>42</v>
      </c>
      <c r="AA274" s="62" t="s">
        <v>1674</v>
      </c>
      <c r="AB274" s="62">
        <v>2905800</v>
      </c>
      <c r="AC274" s="107"/>
      <c r="AD274" s="107"/>
      <c r="AH274" s="45" t="str">
        <f t="shared" si="72"/>
        <v>BACamamu</v>
      </c>
      <c r="AI274" s="62">
        <v>2905800</v>
      </c>
    </row>
    <row r="275" spans="22:35" s="61" customFormat="1" x14ac:dyDescent="0.25">
      <c r="V275" s="62"/>
      <c r="Z275" s="62" t="s">
        <v>42</v>
      </c>
      <c r="AA275" s="62" t="s">
        <v>1695</v>
      </c>
      <c r="AB275" s="62">
        <v>2905909</v>
      </c>
      <c r="AC275" s="107"/>
      <c r="AD275" s="107"/>
      <c r="AH275" s="45" t="str">
        <f t="shared" si="72"/>
        <v>BACampo Alegre de Lourdes</v>
      </c>
      <c r="AI275" s="62">
        <v>2905909</v>
      </c>
    </row>
    <row r="276" spans="22:35" s="61" customFormat="1" x14ac:dyDescent="0.25">
      <c r="V276" s="62"/>
      <c r="Z276" s="62" t="s">
        <v>42</v>
      </c>
      <c r="AA276" s="62" t="s">
        <v>1715</v>
      </c>
      <c r="AB276" s="62">
        <v>2906006</v>
      </c>
      <c r="AC276" s="107"/>
      <c r="AD276" s="107"/>
      <c r="AH276" s="45" t="str">
        <f t="shared" si="72"/>
        <v>BACampo Formoso</v>
      </c>
      <c r="AI276" s="62">
        <v>2906006</v>
      </c>
    </row>
    <row r="277" spans="22:35" s="61" customFormat="1" x14ac:dyDescent="0.25">
      <c r="V277" s="62"/>
      <c r="Z277" s="62" t="s">
        <v>42</v>
      </c>
      <c r="AA277" s="62" t="s">
        <v>1736</v>
      </c>
      <c r="AB277" s="62">
        <v>2906105</v>
      </c>
      <c r="AC277" s="107"/>
      <c r="AD277" s="107"/>
      <c r="AH277" s="45" t="str">
        <f t="shared" si="72"/>
        <v>BACanápolis</v>
      </c>
      <c r="AI277" s="62">
        <v>2906105</v>
      </c>
    </row>
    <row r="278" spans="22:35" s="61" customFormat="1" x14ac:dyDescent="0.25">
      <c r="V278" s="62"/>
      <c r="Z278" s="62" t="s">
        <v>42</v>
      </c>
      <c r="AA278" s="62" t="s">
        <v>703</v>
      </c>
      <c r="AB278" s="62">
        <v>2906204</v>
      </c>
      <c r="AC278" s="107"/>
      <c r="AD278" s="107"/>
      <c r="AH278" s="45" t="str">
        <f t="shared" si="72"/>
        <v>BACanarana</v>
      </c>
      <c r="AI278" s="62">
        <v>2906204</v>
      </c>
    </row>
    <row r="279" spans="22:35" s="61" customFormat="1" x14ac:dyDescent="0.25">
      <c r="V279" s="62"/>
      <c r="Z279" s="62" t="s">
        <v>42</v>
      </c>
      <c r="AA279" s="62" t="s">
        <v>1777</v>
      </c>
      <c r="AB279" s="62">
        <v>2906303</v>
      </c>
      <c r="AC279" s="107"/>
      <c r="AD279" s="107"/>
      <c r="AH279" s="45" t="str">
        <f t="shared" si="72"/>
        <v>BACanavieiras</v>
      </c>
      <c r="AI279" s="62">
        <v>2906303</v>
      </c>
    </row>
    <row r="280" spans="22:35" s="61" customFormat="1" x14ac:dyDescent="0.25">
      <c r="V280" s="62"/>
      <c r="Z280" s="62" t="s">
        <v>42</v>
      </c>
      <c r="AA280" s="62" t="s">
        <v>1796</v>
      </c>
      <c r="AB280" s="62">
        <v>2906402</v>
      </c>
      <c r="AC280" s="107"/>
      <c r="AD280" s="107"/>
      <c r="AH280" s="45" t="str">
        <f t="shared" si="72"/>
        <v>BACandeal</v>
      </c>
      <c r="AI280" s="62">
        <v>2906402</v>
      </c>
    </row>
    <row r="281" spans="22:35" s="61" customFormat="1" x14ac:dyDescent="0.25">
      <c r="V281" s="62"/>
      <c r="Z281" s="62" t="s">
        <v>42</v>
      </c>
      <c r="AA281" s="62" t="s">
        <v>1815</v>
      </c>
      <c r="AB281" s="62">
        <v>2906501</v>
      </c>
      <c r="AC281" s="107"/>
      <c r="AD281" s="107"/>
      <c r="AH281" s="45" t="str">
        <f t="shared" si="72"/>
        <v>BACandeias</v>
      </c>
      <c r="AI281" s="62">
        <v>2906501</v>
      </c>
    </row>
    <row r="282" spans="22:35" s="61" customFormat="1" x14ac:dyDescent="0.25">
      <c r="V282" s="62"/>
      <c r="Z282" s="62" t="s">
        <v>42</v>
      </c>
      <c r="AA282" s="62" t="s">
        <v>1834</v>
      </c>
      <c r="AB282" s="62">
        <v>2906600</v>
      </c>
      <c r="AC282" s="107"/>
      <c r="AD282" s="107"/>
      <c r="AH282" s="45" t="str">
        <f t="shared" si="72"/>
        <v>BACandiba</v>
      </c>
      <c r="AI282" s="62">
        <v>2906600</v>
      </c>
    </row>
    <row r="283" spans="22:35" s="61" customFormat="1" x14ac:dyDescent="0.25">
      <c r="V283" s="62"/>
      <c r="Z283" s="62" t="s">
        <v>42</v>
      </c>
      <c r="AA283" s="62" t="s">
        <v>1852</v>
      </c>
      <c r="AB283" s="62">
        <v>2906709</v>
      </c>
      <c r="AC283" s="107"/>
      <c r="AD283" s="107"/>
      <c r="AH283" s="45" t="str">
        <f t="shared" si="72"/>
        <v>BACândido Sales</v>
      </c>
      <c r="AI283" s="62">
        <v>2906709</v>
      </c>
    </row>
    <row r="284" spans="22:35" s="61" customFormat="1" x14ac:dyDescent="0.25">
      <c r="V284" s="62"/>
      <c r="Z284" s="62" t="s">
        <v>42</v>
      </c>
      <c r="AA284" s="62" t="s">
        <v>1870</v>
      </c>
      <c r="AB284" s="62">
        <v>2906808</v>
      </c>
      <c r="AC284" s="107"/>
      <c r="AD284" s="107"/>
      <c r="AH284" s="45" t="str">
        <f t="shared" si="72"/>
        <v>BACansanção</v>
      </c>
      <c r="AI284" s="62">
        <v>2906808</v>
      </c>
    </row>
    <row r="285" spans="22:35" s="61" customFormat="1" x14ac:dyDescent="0.25">
      <c r="V285" s="62"/>
      <c r="Z285" s="62" t="s">
        <v>42</v>
      </c>
      <c r="AA285" s="62" t="s">
        <v>1887</v>
      </c>
      <c r="AB285" s="62">
        <v>2906824</v>
      </c>
      <c r="AC285" s="107"/>
      <c r="AD285" s="107"/>
      <c r="AH285" s="45" t="str">
        <f t="shared" si="72"/>
        <v>BACanudos</v>
      </c>
      <c r="AI285" s="62">
        <v>2906824</v>
      </c>
    </row>
    <row r="286" spans="22:35" s="61" customFormat="1" x14ac:dyDescent="0.25">
      <c r="V286" s="62"/>
      <c r="Z286" s="62" t="s">
        <v>42</v>
      </c>
      <c r="AA286" s="62" t="s">
        <v>1904</v>
      </c>
      <c r="AB286" s="62">
        <v>2906857</v>
      </c>
      <c r="AC286" s="107"/>
      <c r="AD286" s="107"/>
      <c r="AH286" s="45" t="str">
        <f t="shared" si="72"/>
        <v>BACapela do Alto Alegre</v>
      </c>
      <c r="AI286" s="62">
        <v>2906857</v>
      </c>
    </row>
    <row r="287" spans="22:35" s="61" customFormat="1" x14ac:dyDescent="0.25">
      <c r="V287" s="62"/>
      <c r="Z287" s="62" t="s">
        <v>42</v>
      </c>
      <c r="AA287" s="62" t="s">
        <v>1921</v>
      </c>
      <c r="AB287" s="62">
        <v>2906873</v>
      </c>
      <c r="AC287" s="107"/>
      <c r="AD287" s="107"/>
      <c r="AH287" s="45" t="str">
        <f t="shared" si="72"/>
        <v>BACapim Grosso</v>
      </c>
      <c r="AI287" s="62">
        <v>2906873</v>
      </c>
    </row>
    <row r="288" spans="22:35" s="61" customFormat="1" x14ac:dyDescent="0.25">
      <c r="V288" s="62"/>
      <c r="Z288" s="62" t="s">
        <v>42</v>
      </c>
      <c r="AA288" s="62" t="s">
        <v>1938</v>
      </c>
      <c r="AB288" s="62">
        <v>2906899</v>
      </c>
      <c r="AC288" s="107"/>
      <c r="AD288" s="107"/>
      <c r="AH288" s="45" t="str">
        <f t="shared" si="72"/>
        <v>BACaraíbas</v>
      </c>
      <c r="AI288" s="62">
        <v>2906899</v>
      </c>
    </row>
    <row r="289" spans="22:35" s="61" customFormat="1" x14ac:dyDescent="0.25">
      <c r="V289" s="62"/>
      <c r="Z289" s="62" t="s">
        <v>42</v>
      </c>
      <c r="AA289" s="62" t="s">
        <v>1954</v>
      </c>
      <c r="AB289" s="62">
        <v>2906907</v>
      </c>
      <c r="AC289" s="107"/>
      <c r="AD289" s="107"/>
      <c r="AH289" s="45" t="str">
        <f t="shared" si="72"/>
        <v>BACaravelas</v>
      </c>
      <c r="AI289" s="62">
        <v>2906907</v>
      </c>
    </row>
    <row r="290" spans="22:35" s="61" customFormat="1" x14ac:dyDescent="0.25">
      <c r="V290" s="62"/>
      <c r="Z290" s="62" t="s">
        <v>42</v>
      </c>
      <c r="AA290" s="62" t="s">
        <v>1971</v>
      </c>
      <c r="AB290" s="62">
        <v>2907004</v>
      </c>
      <c r="AC290" s="107"/>
      <c r="AD290" s="107"/>
      <c r="AH290" s="45" t="str">
        <f t="shared" si="72"/>
        <v>BACardeal da Silva</v>
      </c>
      <c r="AI290" s="62">
        <v>2907004</v>
      </c>
    </row>
    <row r="291" spans="22:35" s="61" customFormat="1" x14ac:dyDescent="0.25">
      <c r="V291" s="62"/>
      <c r="Z291" s="62" t="s">
        <v>42</v>
      </c>
      <c r="AA291" s="62" t="s">
        <v>1989</v>
      </c>
      <c r="AB291" s="62">
        <v>2907103</v>
      </c>
      <c r="AC291" s="107"/>
      <c r="AD291" s="107"/>
      <c r="AH291" s="45" t="str">
        <f t="shared" si="72"/>
        <v>BACarinhanha</v>
      </c>
      <c r="AI291" s="62">
        <v>2907103</v>
      </c>
    </row>
    <row r="292" spans="22:35" s="61" customFormat="1" x14ac:dyDescent="0.25">
      <c r="V292" s="62"/>
      <c r="Z292" s="62" t="s">
        <v>42</v>
      </c>
      <c r="AA292" s="62" t="s">
        <v>2006</v>
      </c>
      <c r="AB292" s="62">
        <v>2907202</v>
      </c>
      <c r="AC292" s="107"/>
      <c r="AD292" s="107"/>
      <c r="AH292" s="45" t="str">
        <f t="shared" si="72"/>
        <v>BACasa Nova</v>
      </c>
      <c r="AI292" s="62">
        <v>2907202</v>
      </c>
    </row>
    <row r="293" spans="22:35" s="61" customFormat="1" x14ac:dyDescent="0.25">
      <c r="V293" s="62"/>
      <c r="Z293" s="62" t="s">
        <v>42</v>
      </c>
      <c r="AA293" s="62" t="s">
        <v>2024</v>
      </c>
      <c r="AB293" s="62">
        <v>2907301</v>
      </c>
      <c r="AC293" s="107"/>
      <c r="AD293" s="107"/>
      <c r="AH293" s="45" t="str">
        <f t="shared" si="72"/>
        <v>BACastro Alves</v>
      </c>
      <c r="AI293" s="62">
        <v>2907301</v>
      </c>
    </row>
    <row r="294" spans="22:35" s="61" customFormat="1" x14ac:dyDescent="0.25">
      <c r="V294" s="62"/>
      <c r="Z294" s="62" t="s">
        <v>42</v>
      </c>
      <c r="AA294" s="62" t="s">
        <v>2042</v>
      </c>
      <c r="AB294" s="62">
        <v>2907400</v>
      </c>
      <c r="AC294" s="107"/>
      <c r="AD294" s="107"/>
      <c r="AH294" s="45" t="str">
        <f t="shared" si="72"/>
        <v>BACatolândia</v>
      </c>
      <c r="AI294" s="62">
        <v>2907400</v>
      </c>
    </row>
    <row r="295" spans="22:35" s="61" customFormat="1" x14ac:dyDescent="0.25">
      <c r="V295" s="62"/>
      <c r="Z295" s="62" t="s">
        <v>42</v>
      </c>
      <c r="AA295" s="62" t="s">
        <v>2060</v>
      </c>
      <c r="AB295" s="62">
        <v>2907509</v>
      </c>
      <c r="AC295" s="107"/>
      <c r="AD295" s="107"/>
      <c r="AH295" s="45" t="str">
        <f t="shared" si="72"/>
        <v>BACatu</v>
      </c>
      <c r="AI295" s="62">
        <v>2907509</v>
      </c>
    </row>
    <row r="296" spans="22:35" s="61" customFormat="1" x14ac:dyDescent="0.25">
      <c r="V296" s="62"/>
      <c r="Z296" s="62" t="s">
        <v>42</v>
      </c>
      <c r="AA296" s="62" t="s">
        <v>2077</v>
      </c>
      <c r="AB296" s="62">
        <v>2907558</v>
      </c>
      <c r="AC296" s="107"/>
      <c r="AD296" s="107"/>
      <c r="AH296" s="45" t="str">
        <f t="shared" si="72"/>
        <v>BACaturama</v>
      </c>
      <c r="AI296" s="62">
        <v>2907558</v>
      </c>
    </row>
    <row r="297" spans="22:35" s="61" customFormat="1" x14ac:dyDescent="0.25">
      <c r="V297" s="62"/>
      <c r="Z297" s="62" t="s">
        <v>42</v>
      </c>
      <c r="AA297" s="62" t="s">
        <v>2093</v>
      </c>
      <c r="AB297" s="62">
        <v>2907608</v>
      </c>
      <c r="AC297" s="107"/>
      <c r="AD297" s="107"/>
      <c r="AH297" s="45" t="str">
        <f t="shared" si="72"/>
        <v>BACentral</v>
      </c>
      <c r="AI297" s="62">
        <v>2907608</v>
      </c>
    </row>
    <row r="298" spans="22:35" s="61" customFormat="1" x14ac:dyDescent="0.25">
      <c r="V298" s="62"/>
      <c r="Z298" s="62" t="s">
        <v>42</v>
      </c>
      <c r="AA298" s="62" t="s">
        <v>2109</v>
      </c>
      <c r="AB298" s="62">
        <v>2907707</v>
      </c>
      <c r="AC298" s="107"/>
      <c r="AD298" s="107"/>
      <c r="AH298" s="45" t="str">
        <f t="shared" si="72"/>
        <v>BAChorrochó</v>
      </c>
      <c r="AI298" s="62">
        <v>2907707</v>
      </c>
    </row>
    <row r="299" spans="22:35" s="61" customFormat="1" x14ac:dyDescent="0.25">
      <c r="V299" s="62"/>
      <c r="Z299" s="62" t="s">
        <v>42</v>
      </c>
      <c r="AA299" s="62" t="s">
        <v>2125</v>
      </c>
      <c r="AB299" s="62">
        <v>2907806</v>
      </c>
      <c r="AC299" s="107"/>
      <c r="AD299" s="107"/>
      <c r="AH299" s="45" t="str">
        <f t="shared" si="72"/>
        <v>BACícero Dantas</v>
      </c>
      <c r="AI299" s="62">
        <v>2907806</v>
      </c>
    </row>
    <row r="300" spans="22:35" s="61" customFormat="1" x14ac:dyDescent="0.25">
      <c r="V300" s="62"/>
      <c r="Z300" s="62" t="s">
        <v>42</v>
      </c>
      <c r="AA300" s="62" t="s">
        <v>2141</v>
      </c>
      <c r="AB300" s="62">
        <v>2907905</v>
      </c>
      <c r="AC300" s="107"/>
      <c r="AD300" s="107"/>
      <c r="AH300" s="45" t="str">
        <f t="shared" si="72"/>
        <v>BACipó</v>
      </c>
      <c r="AI300" s="62">
        <v>2907905</v>
      </c>
    </row>
    <row r="301" spans="22:35" s="61" customFormat="1" x14ac:dyDescent="0.25">
      <c r="V301" s="62"/>
      <c r="Z301" s="62" t="s">
        <v>42</v>
      </c>
      <c r="AA301" s="62" t="s">
        <v>2157</v>
      </c>
      <c r="AB301" s="62">
        <v>2908002</v>
      </c>
      <c r="AC301" s="107"/>
      <c r="AD301" s="107"/>
      <c r="AH301" s="45" t="str">
        <f t="shared" si="72"/>
        <v>BACoaraci</v>
      </c>
      <c r="AI301" s="62">
        <v>2908002</v>
      </c>
    </row>
    <row r="302" spans="22:35" s="61" customFormat="1" x14ac:dyDescent="0.25">
      <c r="V302" s="62"/>
      <c r="Z302" s="62" t="s">
        <v>42</v>
      </c>
      <c r="AA302" s="62" t="s">
        <v>2174</v>
      </c>
      <c r="AB302" s="62">
        <v>2908101</v>
      </c>
      <c r="AC302" s="107"/>
      <c r="AD302" s="107"/>
      <c r="AH302" s="45" t="str">
        <f t="shared" si="72"/>
        <v>BACocos</v>
      </c>
      <c r="AI302" s="62">
        <v>2908101</v>
      </c>
    </row>
    <row r="303" spans="22:35" s="61" customFormat="1" x14ac:dyDescent="0.25">
      <c r="V303" s="62"/>
      <c r="Z303" s="62" t="s">
        <v>42</v>
      </c>
      <c r="AA303" s="62" t="s">
        <v>2191</v>
      </c>
      <c r="AB303" s="62">
        <v>2908200</v>
      </c>
      <c r="AC303" s="107"/>
      <c r="AD303" s="107"/>
      <c r="AH303" s="45" t="str">
        <f t="shared" si="72"/>
        <v>BAConceição da Feira</v>
      </c>
      <c r="AI303" s="62">
        <v>2908200</v>
      </c>
    </row>
    <row r="304" spans="22:35" s="61" customFormat="1" x14ac:dyDescent="0.25">
      <c r="V304" s="62"/>
      <c r="Z304" s="62" t="s">
        <v>42</v>
      </c>
      <c r="AA304" s="62" t="s">
        <v>2207</v>
      </c>
      <c r="AB304" s="62">
        <v>2908309</v>
      </c>
      <c r="AC304" s="107"/>
      <c r="AD304" s="107"/>
      <c r="AH304" s="45" t="str">
        <f t="shared" si="72"/>
        <v>BAConceição do Almeida</v>
      </c>
      <c r="AI304" s="62">
        <v>2908309</v>
      </c>
    </row>
    <row r="305" spans="22:35" s="61" customFormat="1" x14ac:dyDescent="0.25">
      <c r="V305" s="62"/>
      <c r="Z305" s="62" t="s">
        <v>42</v>
      </c>
      <c r="AA305" s="62" t="s">
        <v>2222</v>
      </c>
      <c r="AB305" s="62">
        <v>2908408</v>
      </c>
      <c r="AC305" s="107"/>
      <c r="AD305" s="107"/>
      <c r="AH305" s="45" t="str">
        <f t="shared" si="72"/>
        <v>BAConceição do Coité</v>
      </c>
      <c r="AI305" s="62">
        <v>2908408</v>
      </c>
    </row>
    <row r="306" spans="22:35" s="61" customFormat="1" x14ac:dyDescent="0.25">
      <c r="V306" s="62"/>
      <c r="Z306" s="62" t="s">
        <v>42</v>
      </c>
      <c r="AA306" s="62" t="s">
        <v>2238</v>
      </c>
      <c r="AB306" s="62">
        <v>2908507</v>
      </c>
      <c r="AC306" s="107"/>
      <c r="AD306" s="107"/>
      <c r="AH306" s="45" t="str">
        <f t="shared" si="72"/>
        <v>BAConceição do Jacuípe</v>
      </c>
      <c r="AI306" s="62">
        <v>2908507</v>
      </c>
    </row>
    <row r="307" spans="22:35" s="61" customFormat="1" x14ac:dyDescent="0.25">
      <c r="V307" s="62"/>
      <c r="Z307" s="62" t="s">
        <v>42</v>
      </c>
      <c r="AA307" s="62" t="s">
        <v>1458</v>
      </c>
      <c r="AB307" s="62">
        <v>2908606</v>
      </c>
      <c r="AC307" s="107"/>
      <c r="AD307" s="107"/>
      <c r="AH307" s="45" t="str">
        <f t="shared" si="72"/>
        <v>BAConde</v>
      </c>
      <c r="AI307" s="62">
        <v>2908606</v>
      </c>
    </row>
    <row r="308" spans="22:35" s="61" customFormat="1" x14ac:dyDescent="0.25">
      <c r="V308" s="62"/>
      <c r="Z308" s="62" t="s">
        <v>42</v>
      </c>
      <c r="AA308" s="62" t="s">
        <v>2268</v>
      </c>
      <c r="AB308" s="62">
        <v>2908705</v>
      </c>
      <c r="AC308" s="107"/>
      <c r="AD308" s="107"/>
      <c r="AH308" s="45" t="str">
        <f t="shared" si="72"/>
        <v>BACondeúba</v>
      </c>
      <c r="AI308" s="62">
        <v>2908705</v>
      </c>
    </row>
    <row r="309" spans="22:35" s="61" customFormat="1" x14ac:dyDescent="0.25">
      <c r="V309" s="62"/>
      <c r="Z309" s="62" t="s">
        <v>42</v>
      </c>
      <c r="AA309" s="62" t="s">
        <v>2283</v>
      </c>
      <c r="AB309" s="62">
        <v>2908804</v>
      </c>
      <c r="AC309" s="107"/>
      <c r="AD309" s="107"/>
      <c r="AH309" s="45" t="str">
        <f t="shared" si="72"/>
        <v>BAContendas do Sincorá</v>
      </c>
      <c r="AI309" s="62">
        <v>2908804</v>
      </c>
    </row>
    <row r="310" spans="22:35" s="61" customFormat="1" x14ac:dyDescent="0.25">
      <c r="V310" s="62"/>
      <c r="Z310" s="62" t="s">
        <v>42</v>
      </c>
      <c r="AA310" s="62" t="s">
        <v>2299</v>
      </c>
      <c r="AB310" s="62">
        <v>2908903</v>
      </c>
      <c r="AC310" s="107"/>
      <c r="AD310" s="107"/>
      <c r="AH310" s="45" t="str">
        <f t="shared" si="72"/>
        <v>BACoração de Maria</v>
      </c>
      <c r="AI310" s="62">
        <v>2908903</v>
      </c>
    </row>
    <row r="311" spans="22:35" s="61" customFormat="1" x14ac:dyDescent="0.25">
      <c r="V311" s="62"/>
      <c r="Z311" s="62" t="s">
        <v>42</v>
      </c>
      <c r="AA311" s="62" t="s">
        <v>2314</v>
      </c>
      <c r="AB311" s="62">
        <v>2909000</v>
      </c>
      <c r="AC311" s="107"/>
      <c r="AD311" s="107"/>
      <c r="AH311" s="45" t="str">
        <f t="shared" si="72"/>
        <v>BACordeiros</v>
      </c>
      <c r="AI311" s="62">
        <v>2909000</v>
      </c>
    </row>
    <row r="312" spans="22:35" x14ac:dyDescent="0.25">
      <c r="Z312" s="62" t="s">
        <v>42</v>
      </c>
      <c r="AA312" s="62" t="s">
        <v>2328</v>
      </c>
      <c r="AB312" s="62">
        <v>2909109</v>
      </c>
      <c r="AH312" s="45" t="str">
        <f t="shared" si="72"/>
        <v>BACoribe</v>
      </c>
      <c r="AI312" s="62">
        <v>2909109</v>
      </c>
    </row>
    <row r="313" spans="22:35" x14ac:dyDescent="0.25">
      <c r="Z313" s="62" t="s">
        <v>42</v>
      </c>
      <c r="AA313" s="62" t="s">
        <v>2344</v>
      </c>
      <c r="AB313" s="62">
        <v>2909208</v>
      </c>
      <c r="AH313" s="45" t="str">
        <f t="shared" si="72"/>
        <v>BACoronel João Sá</v>
      </c>
      <c r="AI313" s="62">
        <v>2909208</v>
      </c>
    </row>
    <row r="314" spans="22:35" x14ac:dyDescent="0.25">
      <c r="Z314" s="62" t="s">
        <v>42</v>
      </c>
      <c r="AA314" s="62" t="s">
        <v>2360</v>
      </c>
      <c r="AB314" s="62">
        <v>2909307</v>
      </c>
      <c r="AH314" s="45" t="str">
        <f t="shared" si="72"/>
        <v>BACorrentina</v>
      </c>
      <c r="AI314" s="62">
        <v>2909307</v>
      </c>
    </row>
    <row r="315" spans="22:35" x14ac:dyDescent="0.25">
      <c r="Z315" s="62" t="s">
        <v>42</v>
      </c>
      <c r="AA315" s="62" t="s">
        <v>2374</v>
      </c>
      <c r="AB315" s="62">
        <v>2909406</v>
      </c>
      <c r="AH315" s="45" t="str">
        <f t="shared" si="72"/>
        <v>BACotegipe</v>
      </c>
      <c r="AI315" s="62">
        <v>2909406</v>
      </c>
    </row>
    <row r="316" spans="22:35" x14ac:dyDescent="0.25">
      <c r="Z316" s="62" t="s">
        <v>42</v>
      </c>
      <c r="AA316" s="62" t="s">
        <v>2389</v>
      </c>
      <c r="AB316" s="62">
        <v>2909505</v>
      </c>
      <c r="AH316" s="45" t="str">
        <f t="shared" si="72"/>
        <v>BACravolândia</v>
      </c>
      <c r="AI316" s="62">
        <v>2909505</v>
      </c>
    </row>
    <row r="317" spans="22:35" x14ac:dyDescent="0.25">
      <c r="Z317" s="62" t="s">
        <v>42</v>
      </c>
      <c r="AA317" s="62" t="s">
        <v>2405</v>
      </c>
      <c r="AB317" s="62">
        <v>2909604</v>
      </c>
      <c r="AH317" s="45" t="str">
        <f t="shared" si="72"/>
        <v>BACrisópolis</v>
      </c>
      <c r="AI317" s="62">
        <v>2909604</v>
      </c>
    </row>
    <row r="318" spans="22:35" x14ac:dyDescent="0.25">
      <c r="Z318" s="62" t="s">
        <v>42</v>
      </c>
      <c r="AA318" s="62" t="s">
        <v>2421</v>
      </c>
      <c r="AB318" s="62">
        <v>2909703</v>
      </c>
      <c r="AH318" s="45" t="str">
        <f t="shared" si="72"/>
        <v>BACristópolis</v>
      </c>
      <c r="AI318" s="62">
        <v>2909703</v>
      </c>
    </row>
    <row r="319" spans="22:35" x14ac:dyDescent="0.25">
      <c r="Z319" s="62" t="s">
        <v>42</v>
      </c>
      <c r="AA319" s="62" t="s">
        <v>2437</v>
      </c>
      <c r="AB319" s="62">
        <v>2909802</v>
      </c>
      <c r="AH319" s="45" t="str">
        <f t="shared" si="72"/>
        <v>BACruz das Almas</v>
      </c>
      <c r="AI319" s="62">
        <v>2909802</v>
      </c>
    </row>
    <row r="320" spans="22:35" x14ac:dyDescent="0.25">
      <c r="Z320" s="62" t="s">
        <v>42</v>
      </c>
      <c r="AA320" s="62" t="s">
        <v>2453</v>
      </c>
      <c r="AB320" s="62">
        <v>2909901</v>
      </c>
      <c r="AH320" s="45" t="str">
        <f t="shared" si="72"/>
        <v>BACuraçá</v>
      </c>
      <c r="AI320" s="62">
        <v>2909901</v>
      </c>
    </row>
    <row r="321" spans="26:35" x14ac:dyDescent="0.25">
      <c r="Z321" s="62" t="s">
        <v>42</v>
      </c>
      <c r="AA321" s="62" t="s">
        <v>2467</v>
      </c>
      <c r="AB321" s="62">
        <v>2910008</v>
      </c>
      <c r="AH321" s="45" t="str">
        <f t="shared" si="72"/>
        <v>BADário Meira</v>
      </c>
      <c r="AI321" s="62">
        <v>2910008</v>
      </c>
    </row>
    <row r="322" spans="26:35" x14ac:dyDescent="0.25">
      <c r="Z322" s="62" t="s">
        <v>42</v>
      </c>
      <c r="AA322" s="62" t="s">
        <v>2482</v>
      </c>
      <c r="AB322" s="62">
        <v>2910057</v>
      </c>
      <c r="AH322" s="45" t="str">
        <f t="shared" si="72"/>
        <v>BADias d'Ávila</v>
      </c>
      <c r="AI322" s="62">
        <v>2910057</v>
      </c>
    </row>
    <row r="323" spans="26:35" x14ac:dyDescent="0.25">
      <c r="Z323" s="62" t="s">
        <v>42</v>
      </c>
      <c r="AA323" s="62" t="s">
        <v>2498</v>
      </c>
      <c r="AB323" s="62">
        <v>2910107</v>
      </c>
      <c r="AH323" s="45" t="str">
        <f t="shared" ref="AH323:AH386" si="73">CONCATENATE(Z323,AA323)</f>
        <v>BADom Basílio</v>
      </c>
      <c r="AI323" s="62">
        <v>2910107</v>
      </c>
    </row>
    <row r="324" spans="26:35" x14ac:dyDescent="0.25">
      <c r="Z324" s="62" t="s">
        <v>42</v>
      </c>
      <c r="AA324" s="62" t="s">
        <v>2512</v>
      </c>
      <c r="AB324" s="62">
        <v>2910206</v>
      </c>
      <c r="AH324" s="45" t="str">
        <f t="shared" si="73"/>
        <v>BADom Macedo Costa</v>
      </c>
      <c r="AI324" s="62">
        <v>2910206</v>
      </c>
    </row>
    <row r="325" spans="26:35" x14ac:dyDescent="0.25">
      <c r="Z325" s="62" t="s">
        <v>42</v>
      </c>
      <c r="AA325" s="62" t="s">
        <v>2528</v>
      </c>
      <c r="AB325" s="62">
        <v>2910305</v>
      </c>
      <c r="AH325" s="45" t="str">
        <f t="shared" si="73"/>
        <v>BAElísio Medrado</v>
      </c>
      <c r="AI325" s="62">
        <v>2910305</v>
      </c>
    </row>
    <row r="326" spans="26:35" x14ac:dyDescent="0.25">
      <c r="Z326" s="62" t="s">
        <v>42</v>
      </c>
      <c r="AA326" s="62" t="s">
        <v>2543</v>
      </c>
      <c r="AB326" s="62">
        <v>2910404</v>
      </c>
      <c r="AH326" s="45" t="str">
        <f t="shared" si="73"/>
        <v>BAEncruzilhada</v>
      </c>
      <c r="AI326" s="62">
        <v>2910404</v>
      </c>
    </row>
    <row r="327" spans="26:35" x14ac:dyDescent="0.25">
      <c r="Z327" s="62" t="s">
        <v>42</v>
      </c>
      <c r="AA327" s="62" t="s">
        <v>1950</v>
      </c>
      <c r="AB327" s="62">
        <v>2910503</v>
      </c>
      <c r="AH327" s="45" t="str">
        <f t="shared" si="73"/>
        <v>BAEntre Rios</v>
      </c>
      <c r="AI327" s="62">
        <v>2910503</v>
      </c>
    </row>
    <row r="328" spans="26:35" x14ac:dyDescent="0.25">
      <c r="Z328" s="62" t="s">
        <v>42</v>
      </c>
      <c r="AA328" s="62" t="s">
        <v>2573</v>
      </c>
      <c r="AB328" s="62">
        <v>2900504</v>
      </c>
      <c r="AH328" s="45" t="str">
        <f t="shared" si="73"/>
        <v>BAÉrico Cardoso</v>
      </c>
      <c r="AI328" s="62">
        <v>2900504</v>
      </c>
    </row>
    <row r="329" spans="26:35" x14ac:dyDescent="0.25">
      <c r="Z329" s="62" t="s">
        <v>42</v>
      </c>
      <c r="AA329" s="62" t="s">
        <v>2588</v>
      </c>
      <c r="AB329" s="62">
        <v>2910602</v>
      </c>
      <c r="AH329" s="45" t="str">
        <f t="shared" si="73"/>
        <v>BAEsplanada</v>
      </c>
      <c r="AI329" s="62">
        <v>2910602</v>
      </c>
    </row>
    <row r="330" spans="26:35" x14ac:dyDescent="0.25">
      <c r="Z330" s="62" t="s">
        <v>42</v>
      </c>
      <c r="AA330" s="62" t="s">
        <v>2604</v>
      </c>
      <c r="AB330" s="62">
        <v>2910701</v>
      </c>
      <c r="AH330" s="45" t="str">
        <f t="shared" si="73"/>
        <v>BAEuclides da Cunha</v>
      </c>
      <c r="AI330" s="62">
        <v>2910701</v>
      </c>
    </row>
    <row r="331" spans="26:35" x14ac:dyDescent="0.25">
      <c r="Z331" s="62" t="s">
        <v>42</v>
      </c>
      <c r="AA331" s="62" t="s">
        <v>2619</v>
      </c>
      <c r="AB331" s="62">
        <v>2910727</v>
      </c>
      <c r="AH331" s="45" t="str">
        <f t="shared" si="73"/>
        <v>BAEunápolis</v>
      </c>
      <c r="AI331" s="62">
        <v>2910727</v>
      </c>
    </row>
    <row r="332" spans="26:35" x14ac:dyDescent="0.25">
      <c r="Z332" s="62" t="s">
        <v>42</v>
      </c>
      <c r="AA332" s="62" t="s">
        <v>1273</v>
      </c>
      <c r="AB332" s="62">
        <v>2910750</v>
      </c>
      <c r="AH332" s="45" t="str">
        <f t="shared" si="73"/>
        <v>BAFátima</v>
      </c>
      <c r="AI332" s="62">
        <v>2910750</v>
      </c>
    </row>
    <row r="333" spans="26:35" x14ac:dyDescent="0.25">
      <c r="Z333" s="62" t="s">
        <v>42</v>
      </c>
      <c r="AA333" s="62" t="s">
        <v>2646</v>
      </c>
      <c r="AB333" s="62">
        <v>2910776</v>
      </c>
      <c r="AH333" s="45" t="str">
        <f t="shared" si="73"/>
        <v>BAFeira da Mata</v>
      </c>
      <c r="AI333" s="62">
        <v>2910776</v>
      </c>
    </row>
    <row r="334" spans="26:35" x14ac:dyDescent="0.25">
      <c r="Z334" s="62" t="s">
        <v>42</v>
      </c>
      <c r="AA334" s="62" t="s">
        <v>2659</v>
      </c>
      <c r="AB334" s="62">
        <v>2910800</v>
      </c>
      <c r="AH334" s="45" t="str">
        <f t="shared" si="73"/>
        <v>BAFeira de Santana</v>
      </c>
      <c r="AI334" s="62">
        <v>2910800</v>
      </c>
    </row>
    <row r="335" spans="26:35" x14ac:dyDescent="0.25">
      <c r="Z335" s="62" t="s">
        <v>42</v>
      </c>
      <c r="AA335" s="62" t="s">
        <v>1316</v>
      </c>
      <c r="AB335" s="62">
        <v>2910859</v>
      </c>
      <c r="AH335" s="45" t="str">
        <f t="shared" si="73"/>
        <v>BAFiladélfia</v>
      </c>
      <c r="AI335" s="62">
        <v>2910859</v>
      </c>
    </row>
    <row r="336" spans="26:35" x14ac:dyDescent="0.25">
      <c r="Z336" s="62" t="s">
        <v>42</v>
      </c>
      <c r="AA336" s="62" t="s">
        <v>2688</v>
      </c>
      <c r="AB336" s="62">
        <v>2910909</v>
      </c>
      <c r="AH336" s="45" t="str">
        <f t="shared" si="73"/>
        <v>BAFirmino Alves</v>
      </c>
      <c r="AI336" s="62">
        <v>2910909</v>
      </c>
    </row>
    <row r="337" spans="26:35" x14ac:dyDescent="0.25">
      <c r="Z337" s="62" t="s">
        <v>42</v>
      </c>
      <c r="AA337" s="62" t="s">
        <v>2704</v>
      </c>
      <c r="AB337" s="62">
        <v>2911006</v>
      </c>
      <c r="AH337" s="45" t="str">
        <f t="shared" si="73"/>
        <v>BAFloresta Azul</v>
      </c>
      <c r="AI337" s="62">
        <v>2911006</v>
      </c>
    </row>
    <row r="338" spans="26:35" x14ac:dyDescent="0.25">
      <c r="Z338" s="62" t="s">
        <v>42</v>
      </c>
      <c r="AA338" s="62" t="s">
        <v>2719</v>
      </c>
      <c r="AB338" s="62">
        <v>2911105</v>
      </c>
      <c r="AH338" s="45" t="str">
        <f t="shared" si="73"/>
        <v>BAFormosa do Rio Preto</v>
      </c>
      <c r="AI338" s="62">
        <v>2911105</v>
      </c>
    </row>
    <row r="339" spans="26:35" x14ac:dyDescent="0.25">
      <c r="Z339" s="62" t="s">
        <v>42</v>
      </c>
      <c r="AA339" s="62" t="s">
        <v>2735</v>
      </c>
      <c r="AB339" s="62">
        <v>2911204</v>
      </c>
      <c r="AH339" s="45" t="str">
        <f t="shared" si="73"/>
        <v>BAGandu</v>
      </c>
      <c r="AI339" s="62">
        <v>2911204</v>
      </c>
    </row>
    <row r="340" spans="26:35" x14ac:dyDescent="0.25">
      <c r="Z340" s="62" t="s">
        <v>42</v>
      </c>
      <c r="AA340" s="62" t="s">
        <v>2750</v>
      </c>
      <c r="AB340" s="62">
        <v>2911253</v>
      </c>
      <c r="AH340" s="45" t="str">
        <f t="shared" si="73"/>
        <v>BAGavião</v>
      </c>
      <c r="AI340" s="62">
        <v>2911253</v>
      </c>
    </row>
    <row r="341" spans="26:35" x14ac:dyDescent="0.25">
      <c r="Z341" s="62" t="s">
        <v>42</v>
      </c>
      <c r="AA341" s="62" t="s">
        <v>2765</v>
      </c>
      <c r="AB341" s="62">
        <v>2911303</v>
      </c>
      <c r="AH341" s="45" t="str">
        <f t="shared" si="73"/>
        <v>BAGentio do Ouro</v>
      </c>
      <c r="AI341" s="62">
        <v>2911303</v>
      </c>
    </row>
    <row r="342" spans="26:35" x14ac:dyDescent="0.25">
      <c r="Z342" s="62" t="s">
        <v>42</v>
      </c>
      <c r="AA342" s="62" t="s">
        <v>2781</v>
      </c>
      <c r="AB342" s="62">
        <v>2911402</v>
      </c>
      <c r="AH342" s="45" t="str">
        <f t="shared" si="73"/>
        <v>BAGlória</v>
      </c>
      <c r="AI342" s="62">
        <v>2911402</v>
      </c>
    </row>
    <row r="343" spans="26:35" x14ac:dyDescent="0.25">
      <c r="Z343" s="62" t="s">
        <v>42</v>
      </c>
      <c r="AA343" s="62" t="s">
        <v>2796</v>
      </c>
      <c r="AB343" s="62">
        <v>2911501</v>
      </c>
      <c r="AH343" s="45" t="str">
        <f t="shared" si="73"/>
        <v>BAGongogi</v>
      </c>
      <c r="AI343" s="62">
        <v>2911501</v>
      </c>
    </row>
    <row r="344" spans="26:35" x14ac:dyDescent="0.25">
      <c r="Z344" s="62" t="s">
        <v>42</v>
      </c>
      <c r="AA344" s="62" t="s">
        <v>2811</v>
      </c>
      <c r="AB344" s="62">
        <v>2911600</v>
      </c>
      <c r="AH344" s="45" t="str">
        <f t="shared" si="73"/>
        <v>BAGovernador Mangabeira</v>
      </c>
      <c r="AI344" s="62">
        <v>2911600</v>
      </c>
    </row>
    <row r="345" spans="26:35" x14ac:dyDescent="0.25">
      <c r="Z345" s="62" t="s">
        <v>42</v>
      </c>
      <c r="AA345" s="62" t="s">
        <v>2826</v>
      </c>
      <c r="AB345" s="62">
        <v>2911659</v>
      </c>
      <c r="AH345" s="45" t="str">
        <f t="shared" si="73"/>
        <v>BAGuajeru</v>
      </c>
      <c r="AI345" s="62">
        <v>2911659</v>
      </c>
    </row>
    <row r="346" spans="26:35" x14ac:dyDescent="0.25">
      <c r="Z346" s="62" t="s">
        <v>42</v>
      </c>
      <c r="AA346" s="62" t="s">
        <v>2838</v>
      </c>
      <c r="AB346" s="62">
        <v>2911709</v>
      </c>
      <c r="AH346" s="45" t="str">
        <f t="shared" si="73"/>
        <v>BAGuanambi</v>
      </c>
      <c r="AI346" s="62">
        <v>2911709</v>
      </c>
    </row>
    <row r="347" spans="26:35" x14ac:dyDescent="0.25">
      <c r="Z347" s="62" t="s">
        <v>42</v>
      </c>
      <c r="AA347" s="62" t="s">
        <v>2851</v>
      </c>
      <c r="AB347" s="62">
        <v>2911808</v>
      </c>
      <c r="AH347" s="45" t="str">
        <f t="shared" si="73"/>
        <v>BAGuaratinga</v>
      </c>
      <c r="AI347" s="62">
        <v>2911808</v>
      </c>
    </row>
    <row r="348" spans="26:35" x14ac:dyDescent="0.25">
      <c r="Z348" s="62" t="s">
        <v>42</v>
      </c>
      <c r="AA348" s="62" t="s">
        <v>2864</v>
      </c>
      <c r="AB348" s="62">
        <v>2911857</v>
      </c>
      <c r="AH348" s="45" t="str">
        <f t="shared" si="73"/>
        <v>BAHeliópolis</v>
      </c>
      <c r="AI348" s="62">
        <v>2911857</v>
      </c>
    </row>
    <row r="349" spans="26:35" x14ac:dyDescent="0.25">
      <c r="Z349" s="62" t="s">
        <v>42</v>
      </c>
      <c r="AA349" s="62" t="s">
        <v>2877</v>
      </c>
      <c r="AB349" s="62">
        <v>2911907</v>
      </c>
      <c r="AH349" s="45" t="str">
        <f t="shared" si="73"/>
        <v>BAIaçu</v>
      </c>
      <c r="AI349" s="62">
        <v>2911907</v>
      </c>
    </row>
    <row r="350" spans="26:35" x14ac:dyDescent="0.25">
      <c r="Z350" s="62" t="s">
        <v>42</v>
      </c>
      <c r="AA350" s="62" t="s">
        <v>2889</v>
      </c>
      <c r="AB350" s="62">
        <v>2912004</v>
      </c>
      <c r="AH350" s="45" t="str">
        <f t="shared" si="73"/>
        <v>BAIbiassucê</v>
      </c>
      <c r="AI350" s="62">
        <v>2912004</v>
      </c>
    </row>
    <row r="351" spans="26:35" x14ac:dyDescent="0.25">
      <c r="Z351" s="62" t="s">
        <v>42</v>
      </c>
      <c r="AA351" s="62" t="s">
        <v>2902</v>
      </c>
      <c r="AB351" s="62">
        <v>2912103</v>
      </c>
      <c r="AH351" s="45" t="str">
        <f t="shared" si="73"/>
        <v>BAIbicaraí</v>
      </c>
      <c r="AI351" s="62">
        <v>2912103</v>
      </c>
    </row>
    <row r="352" spans="26:35" x14ac:dyDescent="0.25">
      <c r="Z352" s="62" t="s">
        <v>42</v>
      </c>
      <c r="AA352" s="62" t="s">
        <v>2914</v>
      </c>
      <c r="AB352" s="62">
        <v>2912202</v>
      </c>
      <c r="AH352" s="45" t="str">
        <f t="shared" si="73"/>
        <v>BAIbicoara</v>
      </c>
      <c r="AI352" s="62">
        <v>2912202</v>
      </c>
    </row>
    <row r="353" spans="26:35" x14ac:dyDescent="0.25">
      <c r="Z353" s="62" t="s">
        <v>42</v>
      </c>
      <c r="AA353" s="62" t="s">
        <v>2927</v>
      </c>
      <c r="AB353" s="62">
        <v>2912301</v>
      </c>
      <c r="AH353" s="45" t="str">
        <f t="shared" si="73"/>
        <v>BAIbicuí</v>
      </c>
      <c r="AI353" s="62">
        <v>2912301</v>
      </c>
    </row>
    <row r="354" spans="26:35" x14ac:dyDescent="0.25">
      <c r="Z354" s="62" t="s">
        <v>42</v>
      </c>
      <c r="AA354" s="62" t="s">
        <v>2938</v>
      </c>
      <c r="AB354" s="62">
        <v>2912400</v>
      </c>
      <c r="AH354" s="45" t="str">
        <f t="shared" si="73"/>
        <v>BAIbipeba</v>
      </c>
      <c r="AI354" s="62">
        <v>2912400</v>
      </c>
    </row>
    <row r="355" spans="26:35" x14ac:dyDescent="0.25">
      <c r="Z355" s="62" t="s">
        <v>42</v>
      </c>
      <c r="AA355" s="62" t="s">
        <v>2950</v>
      </c>
      <c r="AB355" s="62">
        <v>2912509</v>
      </c>
      <c r="AH355" s="45" t="str">
        <f t="shared" si="73"/>
        <v>BAIbipitanga</v>
      </c>
      <c r="AI355" s="62">
        <v>2912509</v>
      </c>
    </row>
    <row r="356" spans="26:35" x14ac:dyDescent="0.25">
      <c r="Z356" s="62" t="s">
        <v>42</v>
      </c>
      <c r="AA356" s="62" t="s">
        <v>2962</v>
      </c>
      <c r="AB356" s="62">
        <v>2912608</v>
      </c>
      <c r="AH356" s="45" t="str">
        <f t="shared" si="73"/>
        <v>BAIbiquera</v>
      </c>
      <c r="AI356" s="62">
        <v>2912608</v>
      </c>
    </row>
    <row r="357" spans="26:35" x14ac:dyDescent="0.25">
      <c r="Z357" s="62" t="s">
        <v>42</v>
      </c>
      <c r="AA357" s="62" t="s">
        <v>2974</v>
      </c>
      <c r="AB357" s="62">
        <v>2912707</v>
      </c>
      <c r="AH357" s="45" t="str">
        <f t="shared" si="73"/>
        <v>BAIbirapitanga</v>
      </c>
      <c r="AI357" s="62">
        <v>2912707</v>
      </c>
    </row>
    <row r="358" spans="26:35" x14ac:dyDescent="0.25">
      <c r="Z358" s="62" t="s">
        <v>42</v>
      </c>
      <c r="AA358" s="62" t="s">
        <v>2986</v>
      </c>
      <c r="AB358" s="62">
        <v>2912806</v>
      </c>
      <c r="AH358" s="45" t="str">
        <f t="shared" si="73"/>
        <v>BAIbirapuã</v>
      </c>
      <c r="AI358" s="62">
        <v>2912806</v>
      </c>
    </row>
    <row r="359" spans="26:35" x14ac:dyDescent="0.25">
      <c r="Z359" s="62" t="s">
        <v>42</v>
      </c>
      <c r="AA359" s="62" t="s">
        <v>2998</v>
      </c>
      <c r="AB359" s="62">
        <v>2912905</v>
      </c>
      <c r="AH359" s="45" t="str">
        <f t="shared" si="73"/>
        <v>BAIbirataia</v>
      </c>
      <c r="AI359" s="62">
        <v>2912905</v>
      </c>
    </row>
    <row r="360" spans="26:35" x14ac:dyDescent="0.25">
      <c r="Z360" s="62" t="s">
        <v>42</v>
      </c>
      <c r="AA360" s="62" t="s">
        <v>3011</v>
      </c>
      <c r="AB360" s="62">
        <v>2913002</v>
      </c>
      <c r="AH360" s="45" t="str">
        <f t="shared" si="73"/>
        <v>BAIbitiara</v>
      </c>
      <c r="AI360" s="62">
        <v>2913002</v>
      </c>
    </row>
    <row r="361" spans="26:35" x14ac:dyDescent="0.25">
      <c r="Z361" s="62" t="s">
        <v>42</v>
      </c>
      <c r="AA361" s="62" t="s">
        <v>3024</v>
      </c>
      <c r="AB361" s="62">
        <v>2913101</v>
      </c>
      <c r="AH361" s="45" t="str">
        <f t="shared" si="73"/>
        <v>BAIbititá</v>
      </c>
      <c r="AI361" s="62">
        <v>2913101</v>
      </c>
    </row>
    <row r="362" spans="26:35" x14ac:dyDescent="0.25">
      <c r="Z362" s="62" t="s">
        <v>42</v>
      </c>
      <c r="AA362" s="62" t="s">
        <v>3036</v>
      </c>
      <c r="AB362" s="62">
        <v>2913200</v>
      </c>
      <c r="AH362" s="45" t="str">
        <f t="shared" si="73"/>
        <v>BAIbotirama</v>
      </c>
      <c r="AI362" s="62">
        <v>2913200</v>
      </c>
    </row>
    <row r="363" spans="26:35" x14ac:dyDescent="0.25">
      <c r="Z363" s="62" t="s">
        <v>42</v>
      </c>
      <c r="AA363" s="62" t="s">
        <v>3048</v>
      </c>
      <c r="AB363" s="62">
        <v>2913309</v>
      </c>
      <c r="AH363" s="45" t="str">
        <f t="shared" si="73"/>
        <v>BAIchu</v>
      </c>
      <c r="AI363" s="62">
        <v>2913309</v>
      </c>
    </row>
    <row r="364" spans="26:35" x14ac:dyDescent="0.25">
      <c r="Z364" s="62" t="s">
        <v>42</v>
      </c>
      <c r="AA364" s="62" t="s">
        <v>3060</v>
      </c>
      <c r="AB364" s="62">
        <v>2913408</v>
      </c>
      <c r="AH364" s="45" t="str">
        <f t="shared" si="73"/>
        <v>BAIgaporã</v>
      </c>
      <c r="AI364" s="62">
        <v>2913408</v>
      </c>
    </row>
    <row r="365" spans="26:35" x14ac:dyDescent="0.25">
      <c r="Z365" s="62" t="s">
        <v>42</v>
      </c>
      <c r="AA365" s="62" t="s">
        <v>3072</v>
      </c>
      <c r="AB365" s="62">
        <v>2913457</v>
      </c>
      <c r="AH365" s="45" t="str">
        <f t="shared" si="73"/>
        <v>BAIgrapiúna</v>
      </c>
      <c r="AI365" s="62">
        <v>2913457</v>
      </c>
    </row>
    <row r="366" spans="26:35" x14ac:dyDescent="0.25">
      <c r="Z366" s="62" t="s">
        <v>42</v>
      </c>
      <c r="AA366" s="62" t="s">
        <v>3084</v>
      </c>
      <c r="AB366" s="62">
        <v>2913507</v>
      </c>
      <c r="AH366" s="45" t="str">
        <f t="shared" si="73"/>
        <v>BAIguaí</v>
      </c>
      <c r="AI366" s="62">
        <v>2913507</v>
      </c>
    </row>
    <row r="367" spans="26:35" x14ac:dyDescent="0.25">
      <c r="Z367" s="62" t="s">
        <v>42</v>
      </c>
      <c r="AA367" s="62" t="s">
        <v>3097</v>
      </c>
      <c r="AB367" s="62">
        <v>2913606</v>
      </c>
      <c r="AH367" s="45" t="str">
        <f t="shared" si="73"/>
        <v>BAIlhéus</v>
      </c>
      <c r="AI367" s="62">
        <v>2913606</v>
      </c>
    </row>
    <row r="368" spans="26:35" x14ac:dyDescent="0.25">
      <c r="Z368" s="62" t="s">
        <v>42</v>
      </c>
      <c r="AA368" s="62" t="s">
        <v>3109</v>
      </c>
      <c r="AB368" s="62">
        <v>2913705</v>
      </c>
      <c r="AH368" s="45" t="str">
        <f t="shared" si="73"/>
        <v>BAInhambupe</v>
      </c>
      <c r="AI368" s="62">
        <v>2913705</v>
      </c>
    </row>
    <row r="369" spans="26:35" x14ac:dyDescent="0.25">
      <c r="Z369" s="62" t="s">
        <v>42</v>
      </c>
      <c r="AA369" s="62" t="s">
        <v>3121</v>
      </c>
      <c r="AB369" s="62">
        <v>2913804</v>
      </c>
      <c r="AH369" s="45" t="str">
        <f t="shared" si="73"/>
        <v>BAIpecaetá</v>
      </c>
      <c r="AI369" s="62">
        <v>2913804</v>
      </c>
    </row>
    <row r="370" spans="26:35" x14ac:dyDescent="0.25">
      <c r="Z370" s="62" t="s">
        <v>42</v>
      </c>
      <c r="AA370" s="62" t="s">
        <v>3133</v>
      </c>
      <c r="AB370" s="62">
        <v>2913903</v>
      </c>
      <c r="AH370" s="45" t="str">
        <f t="shared" si="73"/>
        <v>BAIpiaú</v>
      </c>
      <c r="AI370" s="62">
        <v>2913903</v>
      </c>
    </row>
    <row r="371" spans="26:35" x14ac:dyDescent="0.25">
      <c r="Z371" s="62" t="s">
        <v>42</v>
      </c>
      <c r="AA371" s="62" t="s">
        <v>3145</v>
      </c>
      <c r="AB371" s="62">
        <v>2914000</v>
      </c>
      <c r="AH371" s="45" t="str">
        <f t="shared" si="73"/>
        <v>BAIpirá</v>
      </c>
      <c r="AI371" s="62">
        <v>2914000</v>
      </c>
    </row>
    <row r="372" spans="26:35" x14ac:dyDescent="0.25">
      <c r="Z372" s="62" t="s">
        <v>42</v>
      </c>
      <c r="AA372" s="62" t="s">
        <v>3156</v>
      </c>
      <c r="AB372" s="62">
        <v>2914109</v>
      </c>
      <c r="AH372" s="45" t="str">
        <f t="shared" si="73"/>
        <v>BAIpupiara</v>
      </c>
      <c r="AI372" s="62">
        <v>2914109</v>
      </c>
    </row>
    <row r="373" spans="26:35" x14ac:dyDescent="0.25">
      <c r="Z373" s="62" t="s">
        <v>42</v>
      </c>
      <c r="AA373" s="62" t="s">
        <v>3167</v>
      </c>
      <c r="AB373" s="62">
        <v>2914208</v>
      </c>
      <c r="AH373" s="45" t="str">
        <f t="shared" si="73"/>
        <v>BAIrajuba</v>
      </c>
      <c r="AI373" s="62">
        <v>2914208</v>
      </c>
    </row>
    <row r="374" spans="26:35" x14ac:dyDescent="0.25">
      <c r="Z374" s="62" t="s">
        <v>42</v>
      </c>
      <c r="AA374" s="62" t="s">
        <v>3178</v>
      </c>
      <c r="AB374" s="62">
        <v>2914307</v>
      </c>
      <c r="AH374" s="45" t="str">
        <f t="shared" si="73"/>
        <v>BAIramaia</v>
      </c>
      <c r="AI374" s="62">
        <v>2914307</v>
      </c>
    </row>
    <row r="375" spans="26:35" x14ac:dyDescent="0.25">
      <c r="Z375" s="62" t="s">
        <v>42</v>
      </c>
      <c r="AA375" s="62" t="s">
        <v>3189</v>
      </c>
      <c r="AB375" s="62">
        <v>2914406</v>
      </c>
      <c r="AH375" s="45" t="str">
        <f t="shared" si="73"/>
        <v>BAIraquara</v>
      </c>
      <c r="AI375" s="62">
        <v>2914406</v>
      </c>
    </row>
    <row r="376" spans="26:35" x14ac:dyDescent="0.25">
      <c r="Z376" s="62" t="s">
        <v>42</v>
      </c>
      <c r="AA376" s="62" t="s">
        <v>3201</v>
      </c>
      <c r="AB376" s="62">
        <v>2914505</v>
      </c>
      <c r="AH376" s="45" t="str">
        <f t="shared" si="73"/>
        <v>BAIrará</v>
      </c>
      <c r="AI376" s="62">
        <v>2914505</v>
      </c>
    </row>
    <row r="377" spans="26:35" x14ac:dyDescent="0.25">
      <c r="Z377" s="62" t="s">
        <v>42</v>
      </c>
      <c r="AA377" s="62" t="s">
        <v>3213</v>
      </c>
      <c r="AB377" s="62">
        <v>2914604</v>
      </c>
      <c r="AH377" s="45" t="str">
        <f t="shared" si="73"/>
        <v>BAIrecê</v>
      </c>
      <c r="AI377" s="62">
        <v>2914604</v>
      </c>
    </row>
    <row r="378" spans="26:35" x14ac:dyDescent="0.25">
      <c r="Z378" s="62" t="s">
        <v>42</v>
      </c>
      <c r="AA378" s="62" t="s">
        <v>3225</v>
      </c>
      <c r="AB378" s="62">
        <v>2914653</v>
      </c>
      <c r="AH378" s="45" t="str">
        <f t="shared" si="73"/>
        <v>BAItabela</v>
      </c>
      <c r="AI378" s="62">
        <v>2914653</v>
      </c>
    </row>
    <row r="379" spans="26:35" x14ac:dyDescent="0.25">
      <c r="Z379" s="62" t="s">
        <v>42</v>
      </c>
      <c r="AA379" s="62" t="s">
        <v>3235</v>
      </c>
      <c r="AB379" s="62">
        <v>2914703</v>
      </c>
      <c r="AH379" s="45" t="str">
        <f t="shared" si="73"/>
        <v>BAItaberaba</v>
      </c>
      <c r="AI379" s="62">
        <v>2914703</v>
      </c>
    </row>
    <row r="380" spans="26:35" x14ac:dyDescent="0.25">
      <c r="Z380" s="62" t="s">
        <v>42</v>
      </c>
      <c r="AA380" s="62" t="s">
        <v>3246</v>
      </c>
      <c r="AB380" s="62">
        <v>2914802</v>
      </c>
      <c r="AH380" s="45" t="str">
        <f t="shared" si="73"/>
        <v>BAItabuna</v>
      </c>
      <c r="AI380" s="62">
        <v>2914802</v>
      </c>
    </row>
    <row r="381" spans="26:35" x14ac:dyDescent="0.25">
      <c r="Z381" s="62" t="s">
        <v>42</v>
      </c>
      <c r="AA381" s="62" t="s">
        <v>3256</v>
      </c>
      <c r="AB381" s="62">
        <v>2914901</v>
      </c>
      <c r="AH381" s="45" t="str">
        <f t="shared" si="73"/>
        <v>BAItacaré</v>
      </c>
      <c r="AI381" s="62">
        <v>2914901</v>
      </c>
    </row>
    <row r="382" spans="26:35" x14ac:dyDescent="0.25">
      <c r="Z382" s="62" t="s">
        <v>42</v>
      </c>
      <c r="AA382" s="62" t="s">
        <v>3267</v>
      </c>
      <c r="AB382" s="62">
        <v>2915007</v>
      </c>
      <c r="AH382" s="45" t="str">
        <f t="shared" si="73"/>
        <v>BAItaeté</v>
      </c>
      <c r="AI382" s="62">
        <v>2915007</v>
      </c>
    </row>
    <row r="383" spans="26:35" x14ac:dyDescent="0.25">
      <c r="Z383" s="62" t="s">
        <v>42</v>
      </c>
      <c r="AA383" s="62" t="s">
        <v>3279</v>
      </c>
      <c r="AB383" s="62">
        <v>2915106</v>
      </c>
      <c r="AH383" s="45" t="str">
        <f t="shared" si="73"/>
        <v>BAItagi</v>
      </c>
      <c r="AI383" s="62">
        <v>2915106</v>
      </c>
    </row>
    <row r="384" spans="26:35" x14ac:dyDescent="0.25">
      <c r="Z384" s="62" t="s">
        <v>42</v>
      </c>
      <c r="AA384" s="62" t="s">
        <v>3290</v>
      </c>
      <c r="AB384" s="62">
        <v>2915205</v>
      </c>
      <c r="AH384" s="45" t="str">
        <f t="shared" si="73"/>
        <v>BAItagibá</v>
      </c>
      <c r="AI384" s="62">
        <v>2915205</v>
      </c>
    </row>
    <row r="385" spans="26:35" x14ac:dyDescent="0.25">
      <c r="Z385" s="62" t="s">
        <v>42</v>
      </c>
      <c r="AA385" s="62" t="s">
        <v>3302</v>
      </c>
      <c r="AB385" s="62">
        <v>2915304</v>
      </c>
      <c r="AH385" s="45" t="str">
        <f t="shared" si="73"/>
        <v>BAItagimirim</v>
      </c>
      <c r="AI385" s="62">
        <v>2915304</v>
      </c>
    </row>
    <row r="386" spans="26:35" x14ac:dyDescent="0.25">
      <c r="Z386" s="62" t="s">
        <v>42</v>
      </c>
      <c r="AA386" s="62" t="s">
        <v>3314</v>
      </c>
      <c r="AB386" s="62">
        <v>2915353</v>
      </c>
      <c r="AH386" s="45" t="str">
        <f t="shared" si="73"/>
        <v>BAItaguaçu da Bahia</v>
      </c>
      <c r="AI386" s="62">
        <v>2915353</v>
      </c>
    </row>
    <row r="387" spans="26:35" x14ac:dyDescent="0.25">
      <c r="Z387" s="62" t="s">
        <v>42</v>
      </c>
      <c r="AA387" s="62" t="s">
        <v>3325</v>
      </c>
      <c r="AB387" s="62">
        <v>2915403</v>
      </c>
      <c r="AH387" s="45" t="str">
        <f t="shared" ref="AH387:AH450" si="74">CONCATENATE(Z387,AA387)</f>
        <v>BAItaju do Colônia</v>
      </c>
      <c r="AI387" s="62">
        <v>2915403</v>
      </c>
    </row>
    <row r="388" spans="26:35" x14ac:dyDescent="0.25">
      <c r="Z388" s="62" t="s">
        <v>42</v>
      </c>
      <c r="AA388" s="62" t="s">
        <v>3336</v>
      </c>
      <c r="AB388" s="62">
        <v>2915502</v>
      </c>
      <c r="AH388" s="45" t="str">
        <f t="shared" si="74"/>
        <v>BAItajuípe</v>
      </c>
      <c r="AI388" s="62">
        <v>2915502</v>
      </c>
    </row>
    <row r="389" spans="26:35" x14ac:dyDescent="0.25">
      <c r="Z389" s="62" t="s">
        <v>42</v>
      </c>
      <c r="AA389" s="62" t="s">
        <v>3347</v>
      </c>
      <c r="AB389" s="62">
        <v>2915601</v>
      </c>
      <c r="AH389" s="45" t="str">
        <f t="shared" si="74"/>
        <v>BAItamaraju</v>
      </c>
      <c r="AI389" s="62">
        <v>2915601</v>
      </c>
    </row>
    <row r="390" spans="26:35" x14ac:dyDescent="0.25">
      <c r="Z390" s="62" t="s">
        <v>42</v>
      </c>
      <c r="AA390" s="62" t="s">
        <v>3357</v>
      </c>
      <c r="AB390" s="62">
        <v>2915700</v>
      </c>
      <c r="AH390" s="45" t="str">
        <f t="shared" si="74"/>
        <v>BAItamari</v>
      </c>
      <c r="AI390" s="62">
        <v>2915700</v>
      </c>
    </row>
    <row r="391" spans="26:35" x14ac:dyDescent="0.25">
      <c r="Z391" s="62" t="s">
        <v>42</v>
      </c>
      <c r="AA391" s="62" t="s">
        <v>1930</v>
      </c>
      <c r="AB391" s="62">
        <v>2915809</v>
      </c>
      <c r="AH391" s="45" t="str">
        <f t="shared" si="74"/>
        <v>BAItambé</v>
      </c>
      <c r="AI391" s="62">
        <v>2915809</v>
      </c>
    </row>
    <row r="392" spans="26:35" x14ac:dyDescent="0.25">
      <c r="Z392" s="62" t="s">
        <v>42</v>
      </c>
      <c r="AA392" s="62" t="s">
        <v>3376</v>
      </c>
      <c r="AB392" s="62">
        <v>2915908</v>
      </c>
      <c r="AH392" s="45" t="str">
        <f t="shared" si="74"/>
        <v>BAItanagra</v>
      </c>
      <c r="AI392" s="62">
        <v>2915908</v>
      </c>
    </row>
    <row r="393" spans="26:35" x14ac:dyDescent="0.25">
      <c r="Z393" s="62" t="s">
        <v>42</v>
      </c>
      <c r="AA393" s="62" t="s">
        <v>3386</v>
      </c>
      <c r="AB393" s="62">
        <v>2916005</v>
      </c>
      <c r="AH393" s="45" t="str">
        <f t="shared" si="74"/>
        <v>BAItanhém</v>
      </c>
      <c r="AI393" s="62">
        <v>2916005</v>
      </c>
    </row>
    <row r="394" spans="26:35" x14ac:dyDescent="0.25">
      <c r="Z394" s="62" t="s">
        <v>42</v>
      </c>
      <c r="AA394" s="62" t="s">
        <v>3396</v>
      </c>
      <c r="AB394" s="62">
        <v>2916104</v>
      </c>
      <c r="AH394" s="45" t="str">
        <f t="shared" si="74"/>
        <v>BAItaparica</v>
      </c>
      <c r="AI394" s="62">
        <v>2916104</v>
      </c>
    </row>
    <row r="395" spans="26:35" x14ac:dyDescent="0.25">
      <c r="Z395" s="62" t="s">
        <v>42</v>
      </c>
      <c r="AA395" s="62" t="s">
        <v>3406</v>
      </c>
      <c r="AB395" s="62">
        <v>2916203</v>
      </c>
      <c r="AH395" s="45" t="str">
        <f t="shared" si="74"/>
        <v>BAItapé</v>
      </c>
      <c r="AI395" s="62">
        <v>2916203</v>
      </c>
    </row>
    <row r="396" spans="26:35" x14ac:dyDescent="0.25">
      <c r="Z396" s="62" t="s">
        <v>42</v>
      </c>
      <c r="AA396" s="62" t="s">
        <v>3416</v>
      </c>
      <c r="AB396" s="62">
        <v>2916302</v>
      </c>
      <c r="AH396" s="45" t="str">
        <f t="shared" si="74"/>
        <v>BAItapebi</v>
      </c>
      <c r="AI396" s="62">
        <v>2916302</v>
      </c>
    </row>
    <row r="397" spans="26:35" x14ac:dyDescent="0.25">
      <c r="Z397" s="62" t="s">
        <v>42</v>
      </c>
      <c r="AA397" s="62" t="s">
        <v>3426</v>
      </c>
      <c r="AB397" s="62">
        <v>2916401</v>
      </c>
      <c r="AH397" s="45" t="str">
        <f t="shared" si="74"/>
        <v>BAItapetinga</v>
      </c>
      <c r="AI397" s="62">
        <v>2916401</v>
      </c>
    </row>
    <row r="398" spans="26:35" x14ac:dyDescent="0.25">
      <c r="Z398" s="62" t="s">
        <v>42</v>
      </c>
      <c r="AA398" s="62" t="s">
        <v>3435</v>
      </c>
      <c r="AB398" s="62">
        <v>2916500</v>
      </c>
      <c r="AH398" s="45" t="str">
        <f t="shared" si="74"/>
        <v>BAItapicuru</v>
      </c>
      <c r="AI398" s="62">
        <v>2916500</v>
      </c>
    </row>
    <row r="399" spans="26:35" x14ac:dyDescent="0.25">
      <c r="Z399" s="62" t="s">
        <v>42</v>
      </c>
      <c r="AA399" s="62" t="s">
        <v>3444</v>
      </c>
      <c r="AB399" s="62">
        <v>2916609</v>
      </c>
      <c r="AH399" s="45" t="str">
        <f t="shared" si="74"/>
        <v>BAItapitanga</v>
      </c>
      <c r="AI399" s="62">
        <v>2916609</v>
      </c>
    </row>
    <row r="400" spans="26:35" x14ac:dyDescent="0.25">
      <c r="Z400" s="62" t="s">
        <v>42</v>
      </c>
      <c r="AA400" s="62" t="s">
        <v>3453</v>
      </c>
      <c r="AB400" s="62">
        <v>2916708</v>
      </c>
      <c r="AH400" s="45" t="str">
        <f t="shared" si="74"/>
        <v>BAItaquara</v>
      </c>
      <c r="AI400" s="62">
        <v>2916708</v>
      </c>
    </row>
    <row r="401" spans="26:35" x14ac:dyDescent="0.25">
      <c r="Z401" s="62" t="s">
        <v>42</v>
      </c>
      <c r="AA401" s="62" t="s">
        <v>3463</v>
      </c>
      <c r="AB401" s="62">
        <v>2916807</v>
      </c>
      <c r="AH401" s="45" t="str">
        <f t="shared" si="74"/>
        <v>BAItarantim</v>
      </c>
      <c r="AI401" s="62">
        <v>2916807</v>
      </c>
    </row>
    <row r="402" spans="26:35" x14ac:dyDescent="0.25">
      <c r="Z402" s="62" t="s">
        <v>42</v>
      </c>
      <c r="AA402" s="62" t="s">
        <v>3473</v>
      </c>
      <c r="AB402" s="62">
        <v>2916856</v>
      </c>
      <c r="AH402" s="45" t="str">
        <f t="shared" si="74"/>
        <v>BAItatim</v>
      </c>
      <c r="AI402" s="62">
        <v>2916856</v>
      </c>
    </row>
    <row r="403" spans="26:35" x14ac:dyDescent="0.25">
      <c r="Z403" s="62" t="s">
        <v>42</v>
      </c>
      <c r="AA403" s="62" t="s">
        <v>3482</v>
      </c>
      <c r="AB403" s="62">
        <v>2916906</v>
      </c>
      <c r="AH403" s="45" t="str">
        <f t="shared" si="74"/>
        <v>BAItiruçu</v>
      </c>
      <c r="AI403" s="62">
        <v>2916906</v>
      </c>
    </row>
    <row r="404" spans="26:35" x14ac:dyDescent="0.25">
      <c r="Z404" s="62" t="s">
        <v>42</v>
      </c>
      <c r="AA404" s="62" t="s">
        <v>3492</v>
      </c>
      <c r="AB404" s="62">
        <v>2917003</v>
      </c>
      <c r="AH404" s="45" t="str">
        <f t="shared" si="74"/>
        <v>BAItiúba</v>
      </c>
      <c r="AI404" s="62">
        <v>2917003</v>
      </c>
    </row>
    <row r="405" spans="26:35" x14ac:dyDescent="0.25">
      <c r="Z405" s="62" t="s">
        <v>42</v>
      </c>
      <c r="AA405" s="62" t="s">
        <v>3501</v>
      </c>
      <c r="AB405" s="62">
        <v>2917102</v>
      </c>
      <c r="AH405" s="45" t="str">
        <f t="shared" si="74"/>
        <v>BAItororó</v>
      </c>
      <c r="AI405" s="62">
        <v>2917102</v>
      </c>
    </row>
    <row r="406" spans="26:35" x14ac:dyDescent="0.25">
      <c r="Z406" s="62" t="s">
        <v>42</v>
      </c>
      <c r="AA406" s="62" t="s">
        <v>3511</v>
      </c>
      <c r="AB406" s="62">
        <v>2917201</v>
      </c>
      <c r="AH406" s="45" t="str">
        <f t="shared" si="74"/>
        <v>BAItuaçu</v>
      </c>
      <c r="AI406" s="62">
        <v>2917201</v>
      </c>
    </row>
    <row r="407" spans="26:35" x14ac:dyDescent="0.25">
      <c r="Z407" s="62" t="s">
        <v>42</v>
      </c>
      <c r="AA407" s="62" t="s">
        <v>3521</v>
      </c>
      <c r="AB407" s="62">
        <v>2917300</v>
      </c>
      <c r="AH407" s="45" t="str">
        <f t="shared" si="74"/>
        <v>BAItuberá</v>
      </c>
      <c r="AI407" s="62">
        <v>2917300</v>
      </c>
    </row>
    <row r="408" spans="26:35" x14ac:dyDescent="0.25">
      <c r="Z408" s="62" t="s">
        <v>42</v>
      </c>
      <c r="AA408" s="62" t="s">
        <v>3531</v>
      </c>
      <c r="AB408" s="62">
        <v>2917334</v>
      </c>
      <c r="AH408" s="45" t="str">
        <f t="shared" si="74"/>
        <v>BAIuiú</v>
      </c>
      <c r="AI408" s="62">
        <v>2917334</v>
      </c>
    </row>
    <row r="409" spans="26:35" x14ac:dyDescent="0.25">
      <c r="Z409" s="62" t="s">
        <v>42</v>
      </c>
      <c r="AA409" s="62" t="s">
        <v>3541</v>
      </c>
      <c r="AB409" s="62">
        <v>2917359</v>
      </c>
      <c r="AH409" s="45" t="str">
        <f t="shared" si="74"/>
        <v>BAJaborandi</v>
      </c>
      <c r="AI409" s="62">
        <v>2917359</v>
      </c>
    </row>
    <row r="410" spans="26:35" x14ac:dyDescent="0.25">
      <c r="Z410" s="62" t="s">
        <v>42</v>
      </c>
      <c r="AA410" s="62" t="s">
        <v>3549</v>
      </c>
      <c r="AB410" s="62">
        <v>2917409</v>
      </c>
      <c r="AH410" s="45" t="str">
        <f t="shared" si="74"/>
        <v>BAJacaraci</v>
      </c>
      <c r="AI410" s="62">
        <v>2917409</v>
      </c>
    </row>
    <row r="411" spans="26:35" x14ac:dyDescent="0.25">
      <c r="Z411" s="62" t="s">
        <v>42</v>
      </c>
      <c r="AA411" s="62" t="s">
        <v>3559</v>
      </c>
      <c r="AB411" s="62">
        <v>2917508</v>
      </c>
      <c r="AH411" s="45" t="str">
        <f t="shared" si="74"/>
        <v>BAJacobina</v>
      </c>
      <c r="AI411" s="62">
        <v>2917508</v>
      </c>
    </row>
    <row r="412" spans="26:35" x14ac:dyDescent="0.25">
      <c r="Z412" s="62" t="s">
        <v>42</v>
      </c>
      <c r="AA412" s="62" t="s">
        <v>3569</v>
      </c>
      <c r="AB412" s="62">
        <v>2917607</v>
      </c>
      <c r="AH412" s="45" t="str">
        <f t="shared" si="74"/>
        <v>BAJaguaquara</v>
      </c>
      <c r="AI412" s="62">
        <v>2917607</v>
      </c>
    </row>
    <row r="413" spans="26:35" x14ac:dyDescent="0.25">
      <c r="Z413" s="62" t="s">
        <v>42</v>
      </c>
      <c r="AA413" s="62" t="s">
        <v>3579</v>
      </c>
      <c r="AB413" s="62">
        <v>2917706</v>
      </c>
      <c r="AH413" s="45" t="str">
        <f t="shared" si="74"/>
        <v>BAJaguarari</v>
      </c>
      <c r="AI413" s="62">
        <v>2917706</v>
      </c>
    </row>
    <row r="414" spans="26:35" x14ac:dyDescent="0.25">
      <c r="Z414" s="62" t="s">
        <v>42</v>
      </c>
      <c r="AA414" s="62" t="s">
        <v>3589</v>
      </c>
      <c r="AB414" s="62">
        <v>2917805</v>
      </c>
      <c r="AH414" s="45" t="str">
        <f t="shared" si="74"/>
        <v>BAJaguaripe</v>
      </c>
      <c r="AI414" s="62">
        <v>2917805</v>
      </c>
    </row>
    <row r="415" spans="26:35" x14ac:dyDescent="0.25">
      <c r="Z415" s="62" t="s">
        <v>42</v>
      </c>
      <c r="AA415" s="62" t="s">
        <v>1376</v>
      </c>
      <c r="AB415" s="62">
        <v>2917904</v>
      </c>
      <c r="AH415" s="45" t="str">
        <f t="shared" si="74"/>
        <v>BAJandaíra</v>
      </c>
      <c r="AI415" s="62">
        <v>2917904</v>
      </c>
    </row>
    <row r="416" spans="26:35" x14ac:dyDescent="0.25">
      <c r="Z416" s="62" t="s">
        <v>42</v>
      </c>
      <c r="AA416" s="62" t="s">
        <v>3608</v>
      </c>
      <c r="AB416" s="62">
        <v>2918001</v>
      </c>
      <c r="AH416" s="45" t="str">
        <f t="shared" si="74"/>
        <v>BAJequié</v>
      </c>
      <c r="AI416" s="62">
        <v>2918001</v>
      </c>
    </row>
    <row r="417" spans="26:35" x14ac:dyDescent="0.25">
      <c r="Z417" s="62" t="s">
        <v>42</v>
      </c>
      <c r="AA417" s="62" t="s">
        <v>3617</v>
      </c>
      <c r="AB417" s="62">
        <v>2918100</v>
      </c>
      <c r="AH417" s="45" t="str">
        <f t="shared" si="74"/>
        <v>BAJeremoabo</v>
      </c>
      <c r="AI417" s="62">
        <v>2918100</v>
      </c>
    </row>
    <row r="418" spans="26:35" x14ac:dyDescent="0.25">
      <c r="Z418" s="62" t="s">
        <v>42</v>
      </c>
      <c r="AA418" s="62" t="s">
        <v>3626</v>
      </c>
      <c r="AB418" s="62">
        <v>2918209</v>
      </c>
      <c r="AH418" s="45" t="str">
        <f t="shared" si="74"/>
        <v>BAJiquiriçá</v>
      </c>
      <c r="AI418" s="62">
        <v>2918209</v>
      </c>
    </row>
    <row r="419" spans="26:35" x14ac:dyDescent="0.25">
      <c r="Z419" s="62" t="s">
        <v>42</v>
      </c>
      <c r="AA419" s="62" t="s">
        <v>3636</v>
      </c>
      <c r="AB419" s="62">
        <v>2918308</v>
      </c>
      <c r="AH419" s="45" t="str">
        <f t="shared" si="74"/>
        <v>BAJitaúna</v>
      </c>
      <c r="AI419" s="62">
        <v>2918308</v>
      </c>
    </row>
    <row r="420" spans="26:35" x14ac:dyDescent="0.25">
      <c r="Z420" s="62" t="s">
        <v>42</v>
      </c>
      <c r="AA420" s="62" t="s">
        <v>3646</v>
      </c>
      <c r="AB420" s="62">
        <v>2918357</v>
      </c>
      <c r="AH420" s="45" t="str">
        <f t="shared" si="74"/>
        <v>BAJoão Dourado</v>
      </c>
      <c r="AI420" s="62">
        <v>2918357</v>
      </c>
    </row>
    <row r="421" spans="26:35" x14ac:dyDescent="0.25">
      <c r="Z421" s="62" t="s">
        <v>42</v>
      </c>
      <c r="AA421" s="62" t="s">
        <v>3655</v>
      </c>
      <c r="AB421" s="62">
        <v>2918407</v>
      </c>
      <c r="AH421" s="45" t="str">
        <f t="shared" si="74"/>
        <v>BAJuazeiro</v>
      </c>
      <c r="AI421" s="62">
        <v>2918407</v>
      </c>
    </row>
    <row r="422" spans="26:35" x14ac:dyDescent="0.25">
      <c r="Z422" s="62" t="s">
        <v>42</v>
      </c>
      <c r="AA422" s="62" t="s">
        <v>3664</v>
      </c>
      <c r="AB422" s="62">
        <v>2918456</v>
      </c>
      <c r="AH422" s="45" t="str">
        <f t="shared" si="74"/>
        <v>BAJucuruçu</v>
      </c>
      <c r="AI422" s="62">
        <v>2918456</v>
      </c>
    </row>
    <row r="423" spans="26:35" x14ac:dyDescent="0.25">
      <c r="Z423" s="62" t="s">
        <v>42</v>
      </c>
      <c r="AA423" s="62" t="s">
        <v>2675</v>
      </c>
      <c r="AB423" s="62">
        <v>2918506</v>
      </c>
      <c r="AH423" s="45" t="str">
        <f t="shared" si="74"/>
        <v>BAJussara</v>
      </c>
      <c r="AI423" s="62">
        <v>2918506</v>
      </c>
    </row>
    <row r="424" spans="26:35" x14ac:dyDescent="0.25">
      <c r="Z424" s="62" t="s">
        <v>42</v>
      </c>
      <c r="AA424" s="62" t="s">
        <v>3680</v>
      </c>
      <c r="AB424" s="62">
        <v>2918555</v>
      </c>
      <c r="AH424" s="45" t="str">
        <f t="shared" si="74"/>
        <v>BAJussari</v>
      </c>
      <c r="AI424" s="62">
        <v>2918555</v>
      </c>
    </row>
    <row r="425" spans="26:35" x14ac:dyDescent="0.25">
      <c r="Z425" s="62" t="s">
        <v>42</v>
      </c>
      <c r="AA425" s="62" t="s">
        <v>3688</v>
      </c>
      <c r="AB425" s="62">
        <v>2918605</v>
      </c>
      <c r="AH425" s="45" t="str">
        <f t="shared" si="74"/>
        <v>BAJussiape</v>
      </c>
      <c r="AI425" s="62">
        <v>2918605</v>
      </c>
    </row>
    <row r="426" spans="26:35" x14ac:dyDescent="0.25">
      <c r="Z426" s="62" t="s">
        <v>42</v>
      </c>
      <c r="AA426" s="62" t="s">
        <v>3697</v>
      </c>
      <c r="AB426" s="62">
        <v>2918704</v>
      </c>
      <c r="AH426" s="45" t="str">
        <f t="shared" si="74"/>
        <v>BALafaiete Coutinho</v>
      </c>
      <c r="AI426" s="62">
        <v>2918704</v>
      </c>
    </row>
    <row r="427" spans="26:35" x14ac:dyDescent="0.25">
      <c r="Z427" s="62" t="s">
        <v>42</v>
      </c>
      <c r="AA427" s="62" t="s">
        <v>3705</v>
      </c>
      <c r="AB427" s="62">
        <v>2918753</v>
      </c>
      <c r="AH427" s="45" t="str">
        <f t="shared" si="74"/>
        <v>BALagoa Real</v>
      </c>
      <c r="AI427" s="62">
        <v>2918753</v>
      </c>
    </row>
    <row r="428" spans="26:35" x14ac:dyDescent="0.25">
      <c r="Z428" s="62" t="s">
        <v>42</v>
      </c>
      <c r="AA428" s="62" t="s">
        <v>3713</v>
      </c>
      <c r="AB428" s="62">
        <v>2918803</v>
      </c>
      <c r="AH428" s="45" t="str">
        <f t="shared" si="74"/>
        <v>BALaje</v>
      </c>
      <c r="AI428" s="62">
        <v>2918803</v>
      </c>
    </row>
    <row r="429" spans="26:35" x14ac:dyDescent="0.25">
      <c r="Z429" s="62" t="s">
        <v>42</v>
      </c>
      <c r="AA429" s="62" t="s">
        <v>3720</v>
      </c>
      <c r="AB429" s="62">
        <v>2918902</v>
      </c>
      <c r="AH429" s="45" t="str">
        <f t="shared" si="74"/>
        <v>BALajedão</v>
      </c>
      <c r="AI429" s="62">
        <v>2918902</v>
      </c>
    </row>
    <row r="430" spans="26:35" x14ac:dyDescent="0.25">
      <c r="Z430" s="62" t="s">
        <v>42</v>
      </c>
      <c r="AA430" s="62" t="s">
        <v>3727</v>
      </c>
      <c r="AB430" s="62">
        <v>2919009</v>
      </c>
      <c r="AH430" s="45" t="str">
        <f t="shared" si="74"/>
        <v>BALajedinho</v>
      </c>
      <c r="AI430" s="62">
        <v>2919009</v>
      </c>
    </row>
    <row r="431" spans="26:35" x14ac:dyDescent="0.25">
      <c r="Z431" s="62" t="s">
        <v>42</v>
      </c>
      <c r="AA431" s="62" t="s">
        <v>3734</v>
      </c>
      <c r="AB431" s="62">
        <v>2919058</v>
      </c>
      <c r="AH431" s="45" t="str">
        <f t="shared" si="74"/>
        <v>BALajedo do Tabocal</v>
      </c>
      <c r="AI431" s="62">
        <v>2919058</v>
      </c>
    </row>
    <row r="432" spans="26:35" x14ac:dyDescent="0.25">
      <c r="Z432" s="62" t="s">
        <v>42</v>
      </c>
      <c r="AA432" s="62" t="s">
        <v>3741</v>
      </c>
      <c r="AB432" s="62">
        <v>2919108</v>
      </c>
      <c r="AH432" s="45" t="str">
        <f t="shared" si="74"/>
        <v>BALamarão</v>
      </c>
      <c r="AI432" s="62">
        <v>2919108</v>
      </c>
    </row>
    <row r="433" spans="26:35" x14ac:dyDescent="0.25">
      <c r="Z433" s="62" t="s">
        <v>42</v>
      </c>
      <c r="AA433" s="62" t="s">
        <v>3748</v>
      </c>
      <c r="AB433" s="62">
        <v>2919157</v>
      </c>
      <c r="AH433" s="45" t="str">
        <f t="shared" si="74"/>
        <v>BALapão</v>
      </c>
      <c r="AI433" s="62">
        <v>2919157</v>
      </c>
    </row>
    <row r="434" spans="26:35" x14ac:dyDescent="0.25">
      <c r="Z434" s="62" t="s">
        <v>42</v>
      </c>
      <c r="AA434" s="62" t="s">
        <v>3754</v>
      </c>
      <c r="AB434" s="62">
        <v>2919207</v>
      </c>
      <c r="AH434" s="45" t="str">
        <f t="shared" si="74"/>
        <v>BALauro de Freitas</v>
      </c>
      <c r="AI434" s="62">
        <v>2919207</v>
      </c>
    </row>
    <row r="435" spans="26:35" x14ac:dyDescent="0.25">
      <c r="Z435" s="62" t="s">
        <v>42</v>
      </c>
      <c r="AA435" s="62" t="s">
        <v>3760</v>
      </c>
      <c r="AB435" s="62">
        <v>2919306</v>
      </c>
      <c r="AH435" s="45" t="str">
        <f t="shared" si="74"/>
        <v>BALençóis</v>
      </c>
      <c r="AI435" s="62">
        <v>2919306</v>
      </c>
    </row>
    <row r="436" spans="26:35" x14ac:dyDescent="0.25">
      <c r="Z436" s="62" t="s">
        <v>42</v>
      </c>
      <c r="AA436" s="62" t="s">
        <v>3764</v>
      </c>
      <c r="AB436" s="62">
        <v>2919405</v>
      </c>
      <c r="AH436" s="45" t="str">
        <f t="shared" si="74"/>
        <v>BALicínio de Almeida</v>
      </c>
      <c r="AI436" s="62">
        <v>2919405</v>
      </c>
    </row>
    <row r="437" spans="26:35" x14ac:dyDescent="0.25">
      <c r="Z437" s="62" t="s">
        <v>42</v>
      </c>
      <c r="AA437" s="62" t="s">
        <v>3770</v>
      </c>
      <c r="AB437" s="62">
        <v>2919504</v>
      </c>
      <c r="AH437" s="45" t="str">
        <f t="shared" si="74"/>
        <v>BALivramento de Nossa Senhora</v>
      </c>
      <c r="AI437" s="62">
        <v>2919504</v>
      </c>
    </row>
    <row r="438" spans="26:35" x14ac:dyDescent="0.25">
      <c r="Z438" s="62" t="s">
        <v>42</v>
      </c>
      <c r="AA438" s="62" t="s">
        <v>3776</v>
      </c>
      <c r="AB438" s="62">
        <v>2919553</v>
      </c>
      <c r="AH438" s="45" t="str">
        <f t="shared" si="74"/>
        <v>BALuís Eduardo Magalhães</v>
      </c>
      <c r="AI438" s="62">
        <v>2919553</v>
      </c>
    </row>
    <row r="439" spans="26:35" x14ac:dyDescent="0.25">
      <c r="Z439" s="62" t="s">
        <v>42</v>
      </c>
      <c r="AA439" s="62" t="s">
        <v>3783</v>
      </c>
      <c r="AB439" s="62">
        <v>2919603</v>
      </c>
      <c r="AH439" s="45" t="str">
        <f t="shared" si="74"/>
        <v>BAMacajuba</v>
      </c>
      <c r="AI439" s="62">
        <v>2919603</v>
      </c>
    </row>
    <row r="440" spans="26:35" x14ac:dyDescent="0.25">
      <c r="Z440" s="62" t="s">
        <v>42</v>
      </c>
      <c r="AA440" s="62" t="s">
        <v>3790</v>
      </c>
      <c r="AB440" s="62">
        <v>2919702</v>
      </c>
      <c r="AH440" s="45" t="str">
        <f t="shared" si="74"/>
        <v>BAMacarani</v>
      </c>
      <c r="AI440" s="62">
        <v>2919702</v>
      </c>
    </row>
    <row r="441" spans="26:35" x14ac:dyDescent="0.25">
      <c r="Z441" s="62" t="s">
        <v>42</v>
      </c>
      <c r="AA441" s="62" t="s">
        <v>3797</v>
      </c>
      <c r="AB441" s="62">
        <v>2919801</v>
      </c>
      <c r="AH441" s="45" t="str">
        <f t="shared" si="74"/>
        <v>BAMacaúbas</v>
      </c>
      <c r="AI441" s="62">
        <v>2919801</v>
      </c>
    </row>
    <row r="442" spans="26:35" x14ac:dyDescent="0.25">
      <c r="Z442" s="62" t="s">
        <v>42</v>
      </c>
      <c r="AA442" s="62" t="s">
        <v>3804</v>
      </c>
      <c r="AB442" s="62">
        <v>2919900</v>
      </c>
      <c r="AH442" s="45" t="str">
        <f t="shared" si="74"/>
        <v>BAMacururé</v>
      </c>
      <c r="AI442" s="62">
        <v>2919900</v>
      </c>
    </row>
    <row r="443" spans="26:35" x14ac:dyDescent="0.25">
      <c r="Z443" s="62" t="s">
        <v>42</v>
      </c>
      <c r="AA443" s="62" t="s">
        <v>3810</v>
      </c>
      <c r="AB443" s="62">
        <v>2919926</v>
      </c>
      <c r="AH443" s="45" t="str">
        <f t="shared" si="74"/>
        <v>BAMadre de Deus</v>
      </c>
      <c r="AI443" s="62">
        <v>2919926</v>
      </c>
    </row>
    <row r="444" spans="26:35" x14ac:dyDescent="0.25">
      <c r="Z444" s="62" t="s">
        <v>42</v>
      </c>
      <c r="AA444" s="62" t="s">
        <v>3817</v>
      </c>
      <c r="AB444" s="62">
        <v>2919959</v>
      </c>
      <c r="AH444" s="45" t="str">
        <f t="shared" si="74"/>
        <v>BAMaetinga</v>
      </c>
      <c r="AI444" s="62">
        <v>2919959</v>
      </c>
    </row>
    <row r="445" spans="26:35" x14ac:dyDescent="0.25">
      <c r="Z445" s="62" t="s">
        <v>42</v>
      </c>
      <c r="AA445" s="62" t="s">
        <v>3824</v>
      </c>
      <c r="AB445" s="62">
        <v>2920007</v>
      </c>
      <c r="AH445" s="45" t="str">
        <f t="shared" si="74"/>
        <v>BAMaiquinique</v>
      </c>
      <c r="AI445" s="62">
        <v>2920007</v>
      </c>
    </row>
    <row r="446" spans="26:35" x14ac:dyDescent="0.25">
      <c r="Z446" s="62" t="s">
        <v>42</v>
      </c>
      <c r="AA446" s="62" t="s">
        <v>3831</v>
      </c>
      <c r="AB446" s="62">
        <v>2920106</v>
      </c>
      <c r="AH446" s="45" t="str">
        <f t="shared" si="74"/>
        <v>BAMairi</v>
      </c>
      <c r="AI446" s="62">
        <v>2920106</v>
      </c>
    </row>
    <row r="447" spans="26:35" x14ac:dyDescent="0.25">
      <c r="Z447" s="62" t="s">
        <v>42</v>
      </c>
      <c r="AA447" s="62" t="s">
        <v>3837</v>
      </c>
      <c r="AB447" s="62">
        <v>2920205</v>
      </c>
      <c r="AH447" s="45" t="str">
        <f t="shared" si="74"/>
        <v>BAMalhada</v>
      </c>
      <c r="AI447" s="62">
        <v>2920205</v>
      </c>
    </row>
    <row r="448" spans="26:35" x14ac:dyDescent="0.25">
      <c r="Z448" s="62" t="s">
        <v>42</v>
      </c>
      <c r="AA448" s="62" t="s">
        <v>3844</v>
      </c>
      <c r="AB448" s="62">
        <v>2920304</v>
      </c>
      <c r="AH448" s="45" t="str">
        <f t="shared" si="74"/>
        <v>BAMalhada de Pedras</v>
      </c>
      <c r="AI448" s="62">
        <v>2920304</v>
      </c>
    </row>
    <row r="449" spans="26:35" x14ac:dyDescent="0.25">
      <c r="Z449" s="62" t="s">
        <v>42</v>
      </c>
      <c r="AA449" s="62" t="s">
        <v>3850</v>
      </c>
      <c r="AB449" s="62">
        <v>2920403</v>
      </c>
      <c r="AH449" s="45" t="str">
        <f t="shared" si="74"/>
        <v>BAManoel Vitorino</v>
      </c>
      <c r="AI449" s="62">
        <v>2920403</v>
      </c>
    </row>
    <row r="450" spans="26:35" x14ac:dyDescent="0.25">
      <c r="Z450" s="62" t="s">
        <v>42</v>
      </c>
      <c r="AA450" s="62" t="s">
        <v>3857</v>
      </c>
      <c r="AB450" s="62">
        <v>2920452</v>
      </c>
      <c r="AH450" s="45" t="str">
        <f t="shared" si="74"/>
        <v>BAMansidão</v>
      </c>
      <c r="AI450" s="62">
        <v>2920452</v>
      </c>
    </row>
    <row r="451" spans="26:35" x14ac:dyDescent="0.25">
      <c r="Z451" s="62" t="s">
        <v>42</v>
      </c>
      <c r="AA451" s="62" t="s">
        <v>3863</v>
      </c>
      <c r="AB451" s="62">
        <v>2920502</v>
      </c>
      <c r="AH451" s="45" t="str">
        <f t="shared" ref="AH451:AH514" si="75">CONCATENATE(Z451,AA451)</f>
        <v>BAMaracás</v>
      </c>
      <c r="AI451" s="62">
        <v>2920502</v>
      </c>
    </row>
    <row r="452" spans="26:35" x14ac:dyDescent="0.25">
      <c r="Z452" s="62" t="s">
        <v>42</v>
      </c>
      <c r="AA452" s="62" t="s">
        <v>3869</v>
      </c>
      <c r="AB452" s="62">
        <v>2920601</v>
      </c>
      <c r="AH452" s="45" t="str">
        <f t="shared" si="75"/>
        <v>BAMaragogipe</v>
      </c>
      <c r="AI452" s="62">
        <v>2920601</v>
      </c>
    </row>
    <row r="453" spans="26:35" x14ac:dyDescent="0.25">
      <c r="Z453" s="62" t="s">
        <v>42</v>
      </c>
      <c r="AA453" s="62" t="s">
        <v>3874</v>
      </c>
      <c r="AB453" s="62">
        <v>2920700</v>
      </c>
      <c r="AH453" s="45" t="str">
        <f t="shared" si="75"/>
        <v>BAMaraú</v>
      </c>
      <c r="AI453" s="62">
        <v>2920700</v>
      </c>
    </row>
    <row r="454" spans="26:35" x14ac:dyDescent="0.25">
      <c r="Z454" s="62" t="s">
        <v>42</v>
      </c>
      <c r="AA454" s="62" t="s">
        <v>3879</v>
      </c>
      <c r="AB454" s="62">
        <v>2920809</v>
      </c>
      <c r="AH454" s="45" t="str">
        <f t="shared" si="75"/>
        <v>BAMarcionílio Souza</v>
      </c>
      <c r="AI454" s="62">
        <v>2920809</v>
      </c>
    </row>
    <row r="455" spans="26:35" x14ac:dyDescent="0.25">
      <c r="Z455" s="62" t="s">
        <v>42</v>
      </c>
      <c r="AA455" s="62" t="s">
        <v>3885</v>
      </c>
      <c r="AB455" s="62">
        <v>2920908</v>
      </c>
      <c r="AH455" s="45" t="str">
        <f t="shared" si="75"/>
        <v>BAMascote</v>
      </c>
      <c r="AI455" s="62">
        <v>2920908</v>
      </c>
    </row>
    <row r="456" spans="26:35" x14ac:dyDescent="0.25">
      <c r="Z456" s="62" t="s">
        <v>42</v>
      </c>
      <c r="AA456" s="62" t="s">
        <v>3891</v>
      </c>
      <c r="AB456" s="62">
        <v>2921005</v>
      </c>
      <c r="AH456" s="45" t="str">
        <f t="shared" si="75"/>
        <v>BAMata de São João</v>
      </c>
      <c r="AI456" s="62">
        <v>2921005</v>
      </c>
    </row>
    <row r="457" spans="26:35" x14ac:dyDescent="0.25">
      <c r="Z457" s="62" t="s">
        <v>42</v>
      </c>
      <c r="AA457" s="62" t="s">
        <v>3897</v>
      </c>
      <c r="AB457" s="62">
        <v>2921054</v>
      </c>
      <c r="AH457" s="45" t="str">
        <f t="shared" si="75"/>
        <v>BAMatina</v>
      </c>
      <c r="AI457" s="62">
        <v>2921054</v>
      </c>
    </row>
    <row r="458" spans="26:35" x14ac:dyDescent="0.25">
      <c r="Z458" s="62" t="s">
        <v>42</v>
      </c>
      <c r="AA458" s="62" t="s">
        <v>3903</v>
      </c>
      <c r="AB458" s="62">
        <v>2921104</v>
      </c>
      <c r="AH458" s="45" t="str">
        <f t="shared" si="75"/>
        <v>BAMedeiros Neto</v>
      </c>
      <c r="AI458" s="62">
        <v>2921104</v>
      </c>
    </row>
    <row r="459" spans="26:35" x14ac:dyDescent="0.25">
      <c r="Z459" s="62" t="s">
        <v>42</v>
      </c>
      <c r="AA459" s="62" t="s">
        <v>3909</v>
      </c>
      <c r="AB459" s="62">
        <v>2921203</v>
      </c>
      <c r="AH459" s="45" t="str">
        <f t="shared" si="75"/>
        <v>BAMiguel Calmon</v>
      </c>
      <c r="AI459" s="62">
        <v>2921203</v>
      </c>
    </row>
    <row r="460" spans="26:35" x14ac:dyDescent="0.25">
      <c r="Z460" s="62" t="s">
        <v>42</v>
      </c>
      <c r="AA460" s="62" t="s">
        <v>2361</v>
      </c>
      <c r="AB460" s="62">
        <v>2921302</v>
      </c>
      <c r="AH460" s="45" t="str">
        <f t="shared" si="75"/>
        <v>BAMilagres</v>
      </c>
      <c r="AI460" s="62">
        <v>2921302</v>
      </c>
    </row>
    <row r="461" spans="26:35" x14ac:dyDescent="0.25">
      <c r="Z461" s="62" t="s">
        <v>42</v>
      </c>
      <c r="AA461" s="62" t="s">
        <v>3920</v>
      </c>
      <c r="AB461" s="62">
        <v>2921401</v>
      </c>
      <c r="AH461" s="45" t="str">
        <f t="shared" si="75"/>
        <v>BAMirangaba</v>
      </c>
      <c r="AI461" s="62">
        <v>2921401</v>
      </c>
    </row>
    <row r="462" spans="26:35" x14ac:dyDescent="0.25">
      <c r="Z462" s="62" t="s">
        <v>42</v>
      </c>
      <c r="AA462" s="62" t="s">
        <v>3926</v>
      </c>
      <c r="AB462" s="62">
        <v>2921450</v>
      </c>
      <c r="AH462" s="45" t="str">
        <f t="shared" si="75"/>
        <v>BAMirante</v>
      </c>
      <c r="AI462" s="62">
        <v>2921450</v>
      </c>
    </row>
    <row r="463" spans="26:35" x14ac:dyDescent="0.25">
      <c r="Z463" s="62" t="s">
        <v>42</v>
      </c>
      <c r="AA463" s="62" t="s">
        <v>3932</v>
      </c>
      <c r="AB463" s="62">
        <v>2921500</v>
      </c>
      <c r="AH463" s="45" t="str">
        <f t="shared" si="75"/>
        <v>BAMonte Santo</v>
      </c>
      <c r="AI463" s="62">
        <v>2921500</v>
      </c>
    </row>
    <row r="464" spans="26:35" x14ac:dyDescent="0.25">
      <c r="Z464" s="62" t="s">
        <v>42</v>
      </c>
      <c r="AA464" s="62" t="s">
        <v>3938</v>
      </c>
      <c r="AB464" s="62">
        <v>2921609</v>
      </c>
      <c r="AH464" s="45" t="str">
        <f t="shared" si="75"/>
        <v>BAMorpará</v>
      </c>
      <c r="AI464" s="62">
        <v>2921609</v>
      </c>
    </row>
    <row r="465" spans="26:35" x14ac:dyDescent="0.25">
      <c r="Z465" s="62" t="s">
        <v>42</v>
      </c>
      <c r="AA465" s="62" t="s">
        <v>3944</v>
      </c>
      <c r="AB465" s="62">
        <v>2921708</v>
      </c>
      <c r="AH465" s="45" t="str">
        <f t="shared" si="75"/>
        <v>BAMorro do Chapéu</v>
      </c>
      <c r="AI465" s="62">
        <v>2921708</v>
      </c>
    </row>
    <row r="466" spans="26:35" x14ac:dyDescent="0.25">
      <c r="Z466" s="62" t="s">
        <v>42</v>
      </c>
      <c r="AA466" s="62" t="s">
        <v>3950</v>
      </c>
      <c r="AB466" s="62">
        <v>2921807</v>
      </c>
      <c r="AH466" s="45" t="str">
        <f t="shared" si="75"/>
        <v>BAMortugaba</v>
      </c>
      <c r="AI466" s="62">
        <v>2921807</v>
      </c>
    </row>
    <row r="467" spans="26:35" x14ac:dyDescent="0.25">
      <c r="Z467" s="62" t="s">
        <v>42</v>
      </c>
      <c r="AA467" s="62" t="s">
        <v>3956</v>
      </c>
      <c r="AB467" s="62">
        <v>2921906</v>
      </c>
      <c r="AH467" s="45" t="str">
        <f t="shared" si="75"/>
        <v>BAMucugê</v>
      </c>
      <c r="AI467" s="62">
        <v>2921906</v>
      </c>
    </row>
    <row r="468" spans="26:35" x14ac:dyDescent="0.25">
      <c r="Z468" s="62" t="s">
        <v>42</v>
      </c>
      <c r="AA468" s="62" t="s">
        <v>3961</v>
      </c>
      <c r="AB468" s="62">
        <v>2922003</v>
      </c>
      <c r="AH468" s="45" t="str">
        <f t="shared" si="75"/>
        <v>BAMucuri</v>
      </c>
      <c r="AI468" s="62">
        <v>2922003</v>
      </c>
    </row>
    <row r="469" spans="26:35" x14ac:dyDescent="0.25">
      <c r="Z469" s="62" t="s">
        <v>42</v>
      </c>
      <c r="AA469" s="62" t="s">
        <v>3967</v>
      </c>
      <c r="AB469" s="62">
        <v>2922052</v>
      </c>
      <c r="AH469" s="45" t="str">
        <f t="shared" si="75"/>
        <v>BAMulungu do Morro</v>
      </c>
      <c r="AI469" s="62">
        <v>2922052</v>
      </c>
    </row>
    <row r="470" spans="26:35" x14ac:dyDescent="0.25">
      <c r="Z470" s="62" t="s">
        <v>42</v>
      </c>
      <c r="AA470" s="62" t="s">
        <v>1282</v>
      </c>
      <c r="AB470" s="62">
        <v>2922102</v>
      </c>
      <c r="AH470" s="45" t="str">
        <f t="shared" si="75"/>
        <v>BAMundo Novo</v>
      </c>
      <c r="AI470" s="62">
        <v>2922102</v>
      </c>
    </row>
    <row r="471" spans="26:35" x14ac:dyDescent="0.25">
      <c r="Z471" s="62" t="s">
        <v>42</v>
      </c>
      <c r="AA471" s="62" t="s">
        <v>3977</v>
      </c>
      <c r="AB471" s="62">
        <v>2922201</v>
      </c>
      <c r="AH471" s="45" t="str">
        <f t="shared" si="75"/>
        <v>BAMuniz Ferreira</v>
      </c>
      <c r="AI471" s="62">
        <v>2922201</v>
      </c>
    </row>
    <row r="472" spans="26:35" x14ac:dyDescent="0.25">
      <c r="Z472" s="62" t="s">
        <v>42</v>
      </c>
      <c r="AA472" s="62" t="s">
        <v>3983</v>
      </c>
      <c r="AB472" s="62">
        <v>2922250</v>
      </c>
      <c r="AH472" s="45" t="str">
        <f t="shared" si="75"/>
        <v>BAMuquém de São Francisco</v>
      </c>
      <c r="AI472" s="62">
        <v>2922250</v>
      </c>
    </row>
    <row r="473" spans="26:35" x14ac:dyDescent="0.25">
      <c r="Z473" s="62" t="s">
        <v>42</v>
      </c>
      <c r="AA473" s="62" t="s">
        <v>3989</v>
      </c>
      <c r="AB473" s="62">
        <v>2922300</v>
      </c>
      <c r="AH473" s="45" t="str">
        <f t="shared" si="75"/>
        <v>BAMuritiba</v>
      </c>
      <c r="AI473" s="62">
        <v>2922300</v>
      </c>
    </row>
    <row r="474" spans="26:35" x14ac:dyDescent="0.25">
      <c r="Z474" s="62" t="s">
        <v>42</v>
      </c>
      <c r="AA474" s="62" t="s">
        <v>3994</v>
      </c>
      <c r="AB474" s="62">
        <v>2922409</v>
      </c>
      <c r="AH474" s="45" t="str">
        <f t="shared" si="75"/>
        <v>BAMutuípe</v>
      </c>
      <c r="AI474" s="62">
        <v>2922409</v>
      </c>
    </row>
    <row r="475" spans="26:35" x14ac:dyDescent="0.25">
      <c r="Z475" s="62" t="s">
        <v>42</v>
      </c>
      <c r="AA475" s="62" t="s">
        <v>1902</v>
      </c>
      <c r="AB475" s="62">
        <v>2922508</v>
      </c>
      <c r="AH475" s="45" t="str">
        <f t="shared" si="75"/>
        <v>BANazaré</v>
      </c>
      <c r="AI475" s="62">
        <v>2922508</v>
      </c>
    </row>
    <row r="476" spans="26:35" x14ac:dyDescent="0.25">
      <c r="Z476" s="62" t="s">
        <v>42</v>
      </c>
      <c r="AA476" s="62" t="s">
        <v>4005</v>
      </c>
      <c r="AB476" s="62">
        <v>2922607</v>
      </c>
      <c r="AH476" s="45" t="str">
        <f t="shared" si="75"/>
        <v>BANilo Peçanha</v>
      </c>
      <c r="AI476" s="62">
        <v>2922607</v>
      </c>
    </row>
    <row r="477" spans="26:35" x14ac:dyDescent="0.25">
      <c r="Z477" s="62" t="s">
        <v>42</v>
      </c>
      <c r="AA477" s="62" t="s">
        <v>4011</v>
      </c>
      <c r="AB477" s="62">
        <v>2922656</v>
      </c>
      <c r="AH477" s="45" t="str">
        <f t="shared" si="75"/>
        <v>BANordestina</v>
      </c>
      <c r="AI477" s="62">
        <v>2922656</v>
      </c>
    </row>
    <row r="478" spans="26:35" x14ac:dyDescent="0.25">
      <c r="Z478" s="62" t="s">
        <v>42</v>
      </c>
      <c r="AA478" s="62" t="s">
        <v>4017</v>
      </c>
      <c r="AB478" s="62">
        <v>2922706</v>
      </c>
      <c r="AH478" s="45" t="str">
        <f t="shared" si="75"/>
        <v>BANova Canaã</v>
      </c>
      <c r="AI478" s="62">
        <v>2922706</v>
      </c>
    </row>
    <row r="479" spans="26:35" x14ac:dyDescent="0.25">
      <c r="Z479" s="62" t="s">
        <v>42</v>
      </c>
      <c r="AA479" s="62" t="s">
        <v>3786</v>
      </c>
      <c r="AB479" s="62">
        <v>2922730</v>
      </c>
      <c r="AH479" s="45" t="str">
        <f t="shared" si="75"/>
        <v>BANova Fátima</v>
      </c>
      <c r="AI479" s="62">
        <v>2922730</v>
      </c>
    </row>
    <row r="480" spans="26:35" x14ac:dyDescent="0.25">
      <c r="Z480" s="62" t="s">
        <v>42</v>
      </c>
      <c r="AA480" s="62" t="s">
        <v>4028</v>
      </c>
      <c r="AB480" s="62">
        <v>2922755</v>
      </c>
      <c r="AH480" s="45" t="str">
        <f t="shared" si="75"/>
        <v>BANova Ibiá</v>
      </c>
      <c r="AI480" s="62">
        <v>2922755</v>
      </c>
    </row>
    <row r="481" spans="26:35" x14ac:dyDescent="0.25">
      <c r="Z481" s="62" t="s">
        <v>42</v>
      </c>
      <c r="AA481" s="62" t="s">
        <v>4034</v>
      </c>
      <c r="AB481" s="62">
        <v>2922805</v>
      </c>
      <c r="AH481" s="45" t="str">
        <f t="shared" si="75"/>
        <v>BANova Itarana</v>
      </c>
      <c r="AI481" s="62">
        <v>2922805</v>
      </c>
    </row>
    <row r="482" spans="26:35" x14ac:dyDescent="0.25">
      <c r="Z482" s="62" t="s">
        <v>42</v>
      </c>
      <c r="AA482" s="62" t="s">
        <v>4039</v>
      </c>
      <c r="AB482" s="62">
        <v>2922854</v>
      </c>
      <c r="AH482" s="45" t="str">
        <f t="shared" si="75"/>
        <v>BANova Redenção</v>
      </c>
      <c r="AI482" s="62">
        <v>2922854</v>
      </c>
    </row>
    <row r="483" spans="26:35" x14ac:dyDescent="0.25">
      <c r="Z483" s="62" t="s">
        <v>42</v>
      </c>
      <c r="AA483" s="62" t="s">
        <v>4045</v>
      </c>
      <c r="AB483" s="62">
        <v>2922904</v>
      </c>
      <c r="AH483" s="45" t="str">
        <f t="shared" si="75"/>
        <v>BANova Soure</v>
      </c>
      <c r="AI483" s="62">
        <v>2922904</v>
      </c>
    </row>
    <row r="484" spans="26:35" x14ac:dyDescent="0.25">
      <c r="Z484" s="62" t="s">
        <v>42</v>
      </c>
      <c r="AA484" s="62" t="s">
        <v>4051</v>
      </c>
      <c r="AB484" s="62">
        <v>2923001</v>
      </c>
      <c r="AH484" s="45" t="str">
        <f t="shared" si="75"/>
        <v>BANova Viçosa</v>
      </c>
      <c r="AI484" s="62">
        <v>2923001</v>
      </c>
    </row>
    <row r="485" spans="26:35" x14ac:dyDescent="0.25">
      <c r="Z485" s="62" t="s">
        <v>42</v>
      </c>
      <c r="AA485" s="62" t="s">
        <v>3245</v>
      </c>
      <c r="AB485" s="62">
        <v>2923035</v>
      </c>
      <c r="AH485" s="45" t="str">
        <f t="shared" si="75"/>
        <v>BANovo Horizonte</v>
      </c>
      <c r="AI485" s="62">
        <v>2923035</v>
      </c>
    </row>
    <row r="486" spans="26:35" x14ac:dyDescent="0.25">
      <c r="Z486" s="62" t="s">
        <v>42</v>
      </c>
      <c r="AA486" s="62" t="s">
        <v>4062</v>
      </c>
      <c r="AB486" s="62">
        <v>2923050</v>
      </c>
      <c r="AH486" s="45" t="str">
        <f t="shared" si="75"/>
        <v>BANovo Triunfo</v>
      </c>
      <c r="AI486" s="62">
        <v>2923050</v>
      </c>
    </row>
    <row r="487" spans="26:35" x14ac:dyDescent="0.25">
      <c r="Z487" s="62" t="s">
        <v>42</v>
      </c>
      <c r="AA487" s="62" t="s">
        <v>4068</v>
      </c>
      <c r="AB487" s="62">
        <v>2923100</v>
      </c>
      <c r="AH487" s="45" t="str">
        <f t="shared" si="75"/>
        <v>BAOlindina</v>
      </c>
      <c r="AI487" s="62">
        <v>2923100</v>
      </c>
    </row>
    <row r="488" spans="26:35" x14ac:dyDescent="0.25">
      <c r="Z488" s="62" t="s">
        <v>42</v>
      </c>
      <c r="AA488" s="62" t="s">
        <v>4074</v>
      </c>
      <c r="AB488" s="62">
        <v>2923209</v>
      </c>
      <c r="AH488" s="45" t="str">
        <f t="shared" si="75"/>
        <v>BAOliveira dos Brejinhos</v>
      </c>
      <c r="AI488" s="62">
        <v>2923209</v>
      </c>
    </row>
    <row r="489" spans="26:35" x14ac:dyDescent="0.25">
      <c r="Z489" s="62" t="s">
        <v>42</v>
      </c>
      <c r="AA489" s="62" t="s">
        <v>4079</v>
      </c>
      <c r="AB489" s="62">
        <v>2923308</v>
      </c>
      <c r="AH489" s="45" t="str">
        <f t="shared" si="75"/>
        <v>BAOuriçangas</v>
      </c>
      <c r="AI489" s="62">
        <v>2923308</v>
      </c>
    </row>
    <row r="490" spans="26:35" x14ac:dyDescent="0.25">
      <c r="Z490" s="62" t="s">
        <v>42</v>
      </c>
      <c r="AA490" s="62" t="s">
        <v>4085</v>
      </c>
      <c r="AB490" s="62">
        <v>2923357</v>
      </c>
      <c r="AH490" s="45" t="str">
        <f t="shared" si="75"/>
        <v>BAOurolândia</v>
      </c>
      <c r="AI490" s="62">
        <v>2923357</v>
      </c>
    </row>
    <row r="491" spans="26:35" x14ac:dyDescent="0.25">
      <c r="Z491" s="62" t="s">
        <v>42</v>
      </c>
      <c r="AA491" s="62" t="s">
        <v>4090</v>
      </c>
      <c r="AB491" s="62">
        <v>2923407</v>
      </c>
      <c r="AH491" s="45" t="str">
        <f t="shared" si="75"/>
        <v>BAPalmas de Monte Alto</v>
      </c>
      <c r="AI491" s="62">
        <v>2923407</v>
      </c>
    </row>
    <row r="492" spans="26:35" x14ac:dyDescent="0.25">
      <c r="Z492" s="62" t="s">
        <v>42</v>
      </c>
      <c r="AA492" s="62" t="s">
        <v>4096</v>
      </c>
      <c r="AB492" s="62">
        <v>2923506</v>
      </c>
      <c r="AH492" s="45" t="str">
        <f t="shared" si="75"/>
        <v>BAPalmeiras</v>
      </c>
      <c r="AI492" s="62">
        <v>2923506</v>
      </c>
    </row>
    <row r="493" spans="26:35" x14ac:dyDescent="0.25">
      <c r="Z493" s="62" t="s">
        <v>42</v>
      </c>
      <c r="AA493" s="62" t="s">
        <v>4102</v>
      </c>
      <c r="AB493" s="62">
        <v>2923605</v>
      </c>
      <c r="AH493" s="45" t="str">
        <f t="shared" si="75"/>
        <v>BAParamirim</v>
      </c>
      <c r="AI493" s="62">
        <v>2923605</v>
      </c>
    </row>
    <row r="494" spans="26:35" x14ac:dyDescent="0.25">
      <c r="Z494" s="62" t="s">
        <v>42</v>
      </c>
      <c r="AA494" s="62" t="s">
        <v>4108</v>
      </c>
      <c r="AB494" s="62">
        <v>2923704</v>
      </c>
      <c r="AH494" s="45" t="str">
        <f t="shared" si="75"/>
        <v>BAParatinga</v>
      </c>
      <c r="AI494" s="62">
        <v>2923704</v>
      </c>
    </row>
    <row r="495" spans="26:35" x14ac:dyDescent="0.25">
      <c r="Z495" s="62" t="s">
        <v>42</v>
      </c>
      <c r="AA495" s="62" t="s">
        <v>4114</v>
      </c>
      <c r="AB495" s="62">
        <v>2923803</v>
      </c>
      <c r="AH495" s="45" t="str">
        <f t="shared" si="75"/>
        <v>BAParipiranga</v>
      </c>
      <c r="AI495" s="62">
        <v>2923803</v>
      </c>
    </row>
    <row r="496" spans="26:35" x14ac:dyDescent="0.25">
      <c r="Z496" s="62" t="s">
        <v>42</v>
      </c>
      <c r="AA496" s="62" t="s">
        <v>4119</v>
      </c>
      <c r="AB496" s="62">
        <v>2923902</v>
      </c>
      <c r="AH496" s="45" t="str">
        <f t="shared" si="75"/>
        <v>BAPau Brasil</v>
      </c>
      <c r="AI496" s="62">
        <v>2923902</v>
      </c>
    </row>
    <row r="497" spans="26:35" x14ac:dyDescent="0.25">
      <c r="Z497" s="62" t="s">
        <v>42</v>
      </c>
      <c r="AA497" s="62" t="s">
        <v>4125</v>
      </c>
      <c r="AB497" s="62">
        <v>2924009</v>
      </c>
      <c r="AH497" s="45" t="str">
        <f t="shared" si="75"/>
        <v>BAPaulo Afonso</v>
      </c>
      <c r="AI497" s="62">
        <v>2924009</v>
      </c>
    </row>
    <row r="498" spans="26:35" x14ac:dyDescent="0.25">
      <c r="Z498" s="62" t="s">
        <v>42</v>
      </c>
      <c r="AA498" s="62" t="s">
        <v>4131</v>
      </c>
      <c r="AB498" s="62">
        <v>2924058</v>
      </c>
      <c r="AH498" s="45" t="str">
        <f t="shared" si="75"/>
        <v>BAPé de Serra</v>
      </c>
      <c r="AI498" s="62">
        <v>2924058</v>
      </c>
    </row>
    <row r="499" spans="26:35" x14ac:dyDescent="0.25">
      <c r="Z499" s="62" t="s">
        <v>42</v>
      </c>
      <c r="AA499" s="62" t="s">
        <v>4137</v>
      </c>
      <c r="AB499" s="62">
        <v>2924108</v>
      </c>
      <c r="AH499" s="45" t="str">
        <f t="shared" si="75"/>
        <v>BAPedrão</v>
      </c>
      <c r="AI499" s="62">
        <v>2924108</v>
      </c>
    </row>
    <row r="500" spans="26:35" x14ac:dyDescent="0.25">
      <c r="Z500" s="62" t="s">
        <v>42</v>
      </c>
      <c r="AA500" s="62" t="s">
        <v>4142</v>
      </c>
      <c r="AB500" s="62">
        <v>2924207</v>
      </c>
      <c r="AH500" s="45" t="str">
        <f t="shared" si="75"/>
        <v>BAPedro Alexandre</v>
      </c>
      <c r="AI500" s="62">
        <v>2924207</v>
      </c>
    </row>
    <row r="501" spans="26:35" x14ac:dyDescent="0.25">
      <c r="Z501" s="62" t="s">
        <v>42</v>
      </c>
      <c r="AA501" s="62" t="s">
        <v>4147</v>
      </c>
      <c r="AB501" s="62">
        <v>2924306</v>
      </c>
      <c r="AH501" s="45" t="str">
        <f t="shared" si="75"/>
        <v>BAPiatã</v>
      </c>
      <c r="AI501" s="62">
        <v>2924306</v>
      </c>
    </row>
    <row r="502" spans="26:35" x14ac:dyDescent="0.25">
      <c r="Z502" s="62" t="s">
        <v>42</v>
      </c>
      <c r="AA502" s="62" t="s">
        <v>4152</v>
      </c>
      <c r="AB502" s="62">
        <v>2924405</v>
      </c>
      <c r="AH502" s="45" t="str">
        <f t="shared" si="75"/>
        <v>BAPilão Arcado</v>
      </c>
      <c r="AI502" s="62">
        <v>2924405</v>
      </c>
    </row>
    <row r="503" spans="26:35" x14ac:dyDescent="0.25">
      <c r="Z503" s="62" t="s">
        <v>42</v>
      </c>
      <c r="AA503" s="62" t="s">
        <v>4157</v>
      </c>
      <c r="AB503" s="62">
        <v>2924504</v>
      </c>
      <c r="AH503" s="45" t="str">
        <f t="shared" si="75"/>
        <v>BAPindaí</v>
      </c>
      <c r="AI503" s="62">
        <v>2924504</v>
      </c>
    </row>
    <row r="504" spans="26:35" x14ac:dyDescent="0.25">
      <c r="Z504" s="62" t="s">
        <v>42</v>
      </c>
      <c r="AA504" s="62" t="s">
        <v>4162</v>
      </c>
      <c r="AB504" s="62">
        <v>2924603</v>
      </c>
      <c r="AH504" s="45" t="str">
        <f t="shared" si="75"/>
        <v>BAPindobaçu</v>
      </c>
      <c r="AI504" s="62">
        <v>2924603</v>
      </c>
    </row>
    <row r="505" spans="26:35" x14ac:dyDescent="0.25">
      <c r="Z505" s="62" t="s">
        <v>42</v>
      </c>
      <c r="AA505" s="62" t="s">
        <v>4167</v>
      </c>
      <c r="AB505" s="62">
        <v>2924652</v>
      </c>
      <c r="AH505" s="45" t="str">
        <f t="shared" si="75"/>
        <v>BAPintadas</v>
      </c>
      <c r="AI505" s="62">
        <v>2924652</v>
      </c>
    </row>
    <row r="506" spans="26:35" x14ac:dyDescent="0.25">
      <c r="Z506" s="62" t="s">
        <v>42</v>
      </c>
      <c r="AA506" s="62" t="s">
        <v>4172</v>
      </c>
      <c r="AB506" s="62">
        <v>2924678</v>
      </c>
      <c r="AH506" s="45" t="str">
        <f t="shared" si="75"/>
        <v>BAPiraí do Norte</v>
      </c>
      <c r="AI506" s="62">
        <v>2924678</v>
      </c>
    </row>
    <row r="507" spans="26:35" x14ac:dyDescent="0.25">
      <c r="Z507" s="62" t="s">
        <v>42</v>
      </c>
      <c r="AA507" s="62" t="s">
        <v>4177</v>
      </c>
      <c r="AB507" s="62">
        <v>2924702</v>
      </c>
      <c r="AH507" s="45" t="str">
        <f t="shared" si="75"/>
        <v>BAPiripá</v>
      </c>
      <c r="AI507" s="62">
        <v>2924702</v>
      </c>
    </row>
    <row r="508" spans="26:35" x14ac:dyDescent="0.25">
      <c r="Z508" s="62" t="s">
        <v>42</v>
      </c>
      <c r="AA508" s="62" t="s">
        <v>4182</v>
      </c>
      <c r="AB508" s="62">
        <v>2924801</v>
      </c>
      <c r="AH508" s="45" t="str">
        <f t="shared" si="75"/>
        <v>BAPiritiba</v>
      </c>
      <c r="AI508" s="62">
        <v>2924801</v>
      </c>
    </row>
    <row r="509" spans="26:35" x14ac:dyDescent="0.25">
      <c r="Z509" s="62" t="s">
        <v>42</v>
      </c>
      <c r="AA509" s="62" t="s">
        <v>4187</v>
      </c>
      <c r="AB509" s="62">
        <v>2924900</v>
      </c>
      <c r="AH509" s="45" t="str">
        <f t="shared" si="75"/>
        <v>BAPlanaltino</v>
      </c>
      <c r="AI509" s="62">
        <v>2924900</v>
      </c>
    </row>
    <row r="510" spans="26:35" x14ac:dyDescent="0.25">
      <c r="Z510" s="62" t="s">
        <v>42</v>
      </c>
      <c r="AA510" s="62" t="s">
        <v>4024</v>
      </c>
      <c r="AB510" s="62">
        <v>2925006</v>
      </c>
      <c r="AH510" s="45" t="str">
        <f t="shared" si="75"/>
        <v>BAPlanalto</v>
      </c>
      <c r="AI510" s="62">
        <v>2925006</v>
      </c>
    </row>
    <row r="511" spans="26:35" x14ac:dyDescent="0.25">
      <c r="Z511" s="62" t="s">
        <v>42</v>
      </c>
      <c r="AA511" s="62" t="s">
        <v>4196</v>
      </c>
      <c r="AB511" s="62">
        <v>2925105</v>
      </c>
      <c r="AH511" s="45" t="str">
        <f t="shared" si="75"/>
        <v>BAPoções</v>
      </c>
      <c r="AI511" s="62">
        <v>2925105</v>
      </c>
    </row>
    <row r="512" spans="26:35" x14ac:dyDescent="0.25">
      <c r="Z512" s="62" t="s">
        <v>42</v>
      </c>
      <c r="AA512" s="62" t="s">
        <v>4201</v>
      </c>
      <c r="AB512" s="62">
        <v>2925204</v>
      </c>
      <c r="AH512" s="45" t="str">
        <f t="shared" si="75"/>
        <v>BAPojuca</v>
      </c>
      <c r="AI512" s="62">
        <v>2925204</v>
      </c>
    </row>
    <row r="513" spans="26:35" x14ac:dyDescent="0.25">
      <c r="Z513" s="62" t="s">
        <v>42</v>
      </c>
      <c r="AA513" s="62" t="s">
        <v>4206</v>
      </c>
      <c r="AB513" s="62">
        <v>2925253</v>
      </c>
      <c r="AH513" s="45" t="str">
        <f t="shared" si="75"/>
        <v>BAPonto Novo</v>
      </c>
      <c r="AI513" s="62">
        <v>2925253</v>
      </c>
    </row>
    <row r="514" spans="26:35" x14ac:dyDescent="0.25">
      <c r="Z514" s="62" t="s">
        <v>42</v>
      </c>
      <c r="AA514" s="62" t="s">
        <v>4211</v>
      </c>
      <c r="AB514" s="62">
        <v>2925303</v>
      </c>
      <c r="AH514" s="45" t="str">
        <f t="shared" si="75"/>
        <v>BAPorto Seguro</v>
      </c>
      <c r="AI514" s="62">
        <v>2925303</v>
      </c>
    </row>
    <row r="515" spans="26:35" x14ac:dyDescent="0.25">
      <c r="Z515" s="62" t="s">
        <v>42</v>
      </c>
      <c r="AA515" s="62" t="s">
        <v>4216</v>
      </c>
      <c r="AB515" s="62">
        <v>2925402</v>
      </c>
      <c r="AH515" s="45" t="str">
        <f t="shared" ref="AH515:AH578" si="76">CONCATENATE(Z515,AA515)</f>
        <v>BAPotiraguá</v>
      </c>
      <c r="AI515" s="62">
        <v>2925402</v>
      </c>
    </row>
    <row r="516" spans="26:35" x14ac:dyDescent="0.25">
      <c r="Z516" s="62" t="s">
        <v>42</v>
      </c>
      <c r="AA516" s="62" t="s">
        <v>4220</v>
      </c>
      <c r="AB516" s="62">
        <v>2925501</v>
      </c>
      <c r="AH516" s="45" t="str">
        <f t="shared" si="76"/>
        <v>BAPrado</v>
      </c>
      <c r="AI516" s="62">
        <v>2925501</v>
      </c>
    </row>
    <row r="517" spans="26:35" x14ac:dyDescent="0.25">
      <c r="Z517" s="62" t="s">
        <v>42</v>
      </c>
      <c r="AA517" s="62" t="s">
        <v>2929</v>
      </c>
      <c r="AB517" s="62">
        <v>2925600</v>
      </c>
      <c r="AH517" s="45" t="str">
        <f t="shared" si="76"/>
        <v>BAPresidente Dutra</v>
      </c>
      <c r="AI517" s="62">
        <v>2925600</v>
      </c>
    </row>
    <row r="518" spans="26:35" x14ac:dyDescent="0.25">
      <c r="Z518" s="62" t="s">
        <v>42</v>
      </c>
      <c r="AA518" s="62" t="s">
        <v>4229</v>
      </c>
      <c r="AB518" s="62">
        <v>2925709</v>
      </c>
      <c r="AH518" s="45" t="str">
        <f t="shared" si="76"/>
        <v>BAPresidente Jânio Quadros</v>
      </c>
      <c r="AI518" s="62">
        <v>2925709</v>
      </c>
    </row>
    <row r="519" spans="26:35" x14ac:dyDescent="0.25">
      <c r="Z519" s="62" t="s">
        <v>42</v>
      </c>
      <c r="AA519" s="62" t="s">
        <v>4234</v>
      </c>
      <c r="AB519" s="62">
        <v>2925758</v>
      </c>
      <c r="AH519" s="45" t="str">
        <f t="shared" si="76"/>
        <v>BAPresidente Tancredo Neves</v>
      </c>
      <c r="AI519" s="62">
        <v>2925758</v>
      </c>
    </row>
    <row r="520" spans="26:35" x14ac:dyDescent="0.25">
      <c r="Z520" s="62" t="s">
        <v>42</v>
      </c>
      <c r="AA520" s="62" t="s">
        <v>2991</v>
      </c>
      <c r="AB520" s="62">
        <v>2925808</v>
      </c>
      <c r="AH520" s="45" t="str">
        <f t="shared" si="76"/>
        <v>BAQueimadas</v>
      </c>
      <c r="AI520" s="62">
        <v>2925808</v>
      </c>
    </row>
    <row r="521" spans="26:35" x14ac:dyDescent="0.25">
      <c r="Z521" s="62" t="s">
        <v>42</v>
      </c>
      <c r="AA521" s="62" t="s">
        <v>4243</v>
      </c>
      <c r="AB521" s="62">
        <v>2925907</v>
      </c>
      <c r="AH521" s="45" t="str">
        <f t="shared" si="76"/>
        <v>BAQuijingue</v>
      </c>
      <c r="AI521" s="62">
        <v>2925907</v>
      </c>
    </row>
    <row r="522" spans="26:35" x14ac:dyDescent="0.25">
      <c r="Z522" s="62" t="s">
        <v>42</v>
      </c>
      <c r="AA522" s="62" t="s">
        <v>4248</v>
      </c>
      <c r="AB522" s="62">
        <v>2925931</v>
      </c>
      <c r="AH522" s="45" t="str">
        <f t="shared" si="76"/>
        <v>BAQuixabeira</v>
      </c>
      <c r="AI522" s="62">
        <v>2925931</v>
      </c>
    </row>
    <row r="523" spans="26:35" x14ac:dyDescent="0.25">
      <c r="Z523" s="62" t="s">
        <v>42</v>
      </c>
      <c r="AA523" s="62" t="s">
        <v>4253</v>
      </c>
      <c r="AB523" s="62">
        <v>2925956</v>
      </c>
      <c r="AH523" s="45" t="str">
        <f t="shared" si="76"/>
        <v>BARafael Jambeiro</v>
      </c>
      <c r="AI523" s="62">
        <v>2925956</v>
      </c>
    </row>
    <row r="524" spans="26:35" x14ac:dyDescent="0.25">
      <c r="Z524" s="62" t="s">
        <v>42</v>
      </c>
      <c r="AA524" s="62" t="s">
        <v>4257</v>
      </c>
      <c r="AB524" s="62">
        <v>2926004</v>
      </c>
      <c r="AH524" s="45" t="str">
        <f t="shared" si="76"/>
        <v>BARemanso</v>
      </c>
      <c r="AI524" s="62">
        <v>2926004</v>
      </c>
    </row>
    <row r="525" spans="26:35" x14ac:dyDescent="0.25">
      <c r="Z525" s="62" t="s">
        <v>42</v>
      </c>
      <c r="AA525" s="62" t="s">
        <v>4261</v>
      </c>
      <c r="AB525" s="62">
        <v>2926103</v>
      </c>
      <c r="AH525" s="45" t="str">
        <f t="shared" si="76"/>
        <v>BARetirolândia</v>
      </c>
      <c r="AI525" s="62">
        <v>2926103</v>
      </c>
    </row>
    <row r="526" spans="26:35" x14ac:dyDescent="0.25">
      <c r="Z526" s="62" t="s">
        <v>42</v>
      </c>
      <c r="AA526" s="62" t="s">
        <v>4266</v>
      </c>
      <c r="AB526" s="62">
        <v>2926202</v>
      </c>
      <c r="AH526" s="45" t="str">
        <f t="shared" si="76"/>
        <v>BARiachão das Neves</v>
      </c>
      <c r="AI526" s="62">
        <v>2926202</v>
      </c>
    </row>
    <row r="527" spans="26:35" x14ac:dyDescent="0.25">
      <c r="Z527" s="62" t="s">
        <v>42</v>
      </c>
      <c r="AA527" s="62" t="s">
        <v>4271</v>
      </c>
      <c r="AB527" s="62">
        <v>2926301</v>
      </c>
      <c r="AH527" s="45" t="str">
        <f t="shared" si="76"/>
        <v>BARiachão do Jacuípe</v>
      </c>
      <c r="AI527" s="62">
        <v>2926301</v>
      </c>
    </row>
    <row r="528" spans="26:35" x14ac:dyDescent="0.25">
      <c r="Z528" s="62" t="s">
        <v>42</v>
      </c>
      <c r="AA528" s="62" t="s">
        <v>2448</v>
      </c>
      <c r="AB528" s="62">
        <v>2926400</v>
      </c>
      <c r="AH528" s="45" t="str">
        <f t="shared" si="76"/>
        <v>BARiacho de Santana</v>
      </c>
      <c r="AI528" s="62">
        <v>2926400</v>
      </c>
    </row>
    <row r="529" spans="26:35" x14ac:dyDescent="0.25">
      <c r="Z529" s="62" t="s">
        <v>42</v>
      </c>
      <c r="AA529" s="62" t="s">
        <v>4279</v>
      </c>
      <c r="AB529" s="62">
        <v>2926509</v>
      </c>
      <c r="AH529" s="45" t="str">
        <f t="shared" si="76"/>
        <v>BARibeira do Amparo</v>
      </c>
      <c r="AI529" s="62">
        <v>2926509</v>
      </c>
    </row>
    <row r="530" spans="26:35" x14ac:dyDescent="0.25">
      <c r="Z530" s="62" t="s">
        <v>42</v>
      </c>
      <c r="AA530" s="62" t="s">
        <v>4283</v>
      </c>
      <c r="AB530" s="62">
        <v>2926608</v>
      </c>
      <c r="AH530" s="45" t="str">
        <f t="shared" si="76"/>
        <v>BARibeira do Pombal</v>
      </c>
      <c r="AI530" s="62">
        <v>2926608</v>
      </c>
    </row>
    <row r="531" spans="26:35" x14ac:dyDescent="0.25">
      <c r="Z531" s="62" t="s">
        <v>42</v>
      </c>
      <c r="AA531" s="62" t="s">
        <v>4288</v>
      </c>
      <c r="AB531" s="62">
        <v>2926657</v>
      </c>
      <c r="AH531" s="45" t="str">
        <f t="shared" si="76"/>
        <v>BARibeirão do Largo</v>
      </c>
      <c r="AI531" s="62">
        <v>2926657</v>
      </c>
    </row>
    <row r="532" spans="26:35" x14ac:dyDescent="0.25">
      <c r="Z532" s="62" t="s">
        <v>42</v>
      </c>
      <c r="AA532" s="62" t="s">
        <v>4293</v>
      </c>
      <c r="AB532" s="62">
        <v>2926707</v>
      </c>
      <c r="AH532" s="45" t="str">
        <f t="shared" si="76"/>
        <v>BARio de Contas</v>
      </c>
      <c r="AI532" s="62">
        <v>2926707</v>
      </c>
    </row>
    <row r="533" spans="26:35" x14ac:dyDescent="0.25">
      <c r="Z533" s="62" t="s">
        <v>42</v>
      </c>
      <c r="AA533" s="62" t="s">
        <v>4298</v>
      </c>
      <c r="AB533" s="62">
        <v>2926806</v>
      </c>
      <c r="AH533" s="45" t="str">
        <f t="shared" si="76"/>
        <v>BARio do Antônio</v>
      </c>
      <c r="AI533" s="62">
        <v>2926806</v>
      </c>
    </row>
    <row r="534" spans="26:35" x14ac:dyDescent="0.25">
      <c r="Z534" s="62" t="s">
        <v>42</v>
      </c>
      <c r="AA534" s="62" t="s">
        <v>4303</v>
      </c>
      <c r="AB534" s="62">
        <v>2926905</v>
      </c>
      <c r="AH534" s="45" t="str">
        <f t="shared" si="76"/>
        <v>BARio do Pires</v>
      </c>
      <c r="AI534" s="62">
        <v>2926905</v>
      </c>
    </row>
    <row r="535" spans="26:35" x14ac:dyDescent="0.25">
      <c r="Z535" s="62" t="s">
        <v>42</v>
      </c>
      <c r="AA535" s="62" t="s">
        <v>4308</v>
      </c>
      <c r="AB535" s="62">
        <v>2927002</v>
      </c>
      <c r="AH535" s="45" t="str">
        <f t="shared" si="76"/>
        <v>BARio Real</v>
      </c>
      <c r="AI535" s="62">
        <v>2927002</v>
      </c>
    </row>
    <row r="536" spans="26:35" x14ac:dyDescent="0.25">
      <c r="Z536" s="62" t="s">
        <v>42</v>
      </c>
      <c r="AA536" s="62" t="s">
        <v>4313</v>
      </c>
      <c r="AB536" s="62">
        <v>2927101</v>
      </c>
      <c r="AH536" s="45" t="str">
        <f t="shared" si="76"/>
        <v>BARodelas</v>
      </c>
      <c r="AI536" s="62">
        <v>2927101</v>
      </c>
    </row>
    <row r="537" spans="26:35" x14ac:dyDescent="0.25">
      <c r="Z537" s="62" t="s">
        <v>42</v>
      </c>
      <c r="AA537" s="62" t="s">
        <v>2507</v>
      </c>
      <c r="AB537" s="62">
        <v>2927200</v>
      </c>
      <c r="AH537" s="45" t="str">
        <f t="shared" si="76"/>
        <v>BARuy Barbosa</v>
      </c>
      <c r="AI537" s="62">
        <v>2927200</v>
      </c>
    </row>
    <row r="538" spans="26:35" x14ac:dyDescent="0.25">
      <c r="Z538" s="62" t="s">
        <v>42</v>
      </c>
      <c r="AA538" s="62" t="s">
        <v>4322</v>
      </c>
      <c r="AB538" s="62">
        <v>2927309</v>
      </c>
      <c r="AH538" s="45" t="str">
        <f t="shared" si="76"/>
        <v>BASalinas da Margarida</v>
      </c>
      <c r="AI538" s="62">
        <v>2927309</v>
      </c>
    </row>
    <row r="539" spans="26:35" x14ac:dyDescent="0.25">
      <c r="Z539" s="62" t="s">
        <v>42</v>
      </c>
      <c r="AA539" s="62" t="s">
        <v>4327</v>
      </c>
      <c r="AB539" s="62">
        <v>2927408</v>
      </c>
      <c r="AH539" s="45" t="str">
        <f t="shared" si="76"/>
        <v>BASalvador</v>
      </c>
      <c r="AI539" s="62">
        <v>2927408</v>
      </c>
    </row>
    <row r="540" spans="26:35" x14ac:dyDescent="0.25">
      <c r="Z540" s="62" t="s">
        <v>42</v>
      </c>
      <c r="AA540" s="62" t="s">
        <v>4332</v>
      </c>
      <c r="AB540" s="62">
        <v>2927507</v>
      </c>
      <c r="AH540" s="45" t="str">
        <f t="shared" si="76"/>
        <v>BASanta Bárbara</v>
      </c>
      <c r="AI540" s="62">
        <v>2927507</v>
      </c>
    </row>
    <row r="541" spans="26:35" x14ac:dyDescent="0.25">
      <c r="Z541" s="62" t="s">
        <v>42</v>
      </c>
      <c r="AA541" s="62" t="s">
        <v>4337</v>
      </c>
      <c r="AB541" s="62">
        <v>2927606</v>
      </c>
      <c r="AH541" s="45" t="str">
        <f t="shared" si="76"/>
        <v>BASanta Brígida</v>
      </c>
      <c r="AI541" s="62">
        <v>2927606</v>
      </c>
    </row>
    <row r="542" spans="26:35" x14ac:dyDescent="0.25">
      <c r="Z542" s="62" t="s">
        <v>42</v>
      </c>
      <c r="AA542" s="62" t="s">
        <v>4342</v>
      </c>
      <c r="AB542" s="62">
        <v>2927705</v>
      </c>
      <c r="AH542" s="45" t="str">
        <f t="shared" si="76"/>
        <v>BASanta Cruz Cabrália</v>
      </c>
      <c r="AI542" s="62">
        <v>2927705</v>
      </c>
    </row>
    <row r="543" spans="26:35" x14ac:dyDescent="0.25">
      <c r="Z543" s="62" t="s">
        <v>42</v>
      </c>
      <c r="AA543" s="62" t="s">
        <v>4347</v>
      </c>
      <c r="AB543" s="62">
        <v>2927804</v>
      </c>
      <c r="AH543" s="45" t="str">
        <f t="shared" si="76"/>
        <v>BASanta Cruz da Vitória</v>
      </c>
      <c r="AI543" s="62">
        <v>2927804</v>
      </c>
    </row>
    <row r="544" spans="26:35" x14ac:dyDescent="0.25">
      <c r="Z544" s="62" t="s">
        <v>42</v>
      </c>
      <c r="AA544" s="62" t="s">
        <v>3087</v>
      </c>
      <c r="AB544" s="62">
        <v>2927903</v>
      </c>
      <c r="AH544" s="45" t="str">
        <f t="shared" si="76"/>
        <v>BASanta Inês</v>
      </c>
      <c r="AI544" s="62">
        <v>2927903</v>
      </c>
    </row>
    <row r="545" spans="26:35" x14ac:dyDescent="0.25">
      <c r="Z545" s="62" t="s">
        <v>42</v>
      </c>
      <c r="AA545" s="62" t="s">
        <v>3100</v>
      </c>
      <c r="AB545" s="62">
        <v>2928059</v>
      </c>
      <c r="AH545" s="45" t="str">
        <f t="shared" si="76"/>
        <v>BASanta Luzia</v>
      </c>
      <c r="AI545" s="62">
        <v>2928059</v>
      </c>
    </row>
    <row r="546" spans="26:35" x14ac:dyDescent="0.25">
      <c r="Z546" s="62" t="s">
        <v>42</v>
      </c>
      <c r="AA546" s="62" t="s">
        <v>4360</v>
      </c>
      <c r="AB546" s="62">
        <v>2928109</v>
      </c>
      <c r="AH546" s="45" t="str">
        <f t="shared" si="76"/>
        <v>BASanta Maria da Vitória</v>
      </c>
      <c r="AI546" s="62">
        <v>2928109</v>
      </c>
    </row>
    <row r="547" spans="26:35" x14ac:dyDescent="0.25">
      <c r="Z547" s="62" t="s">
        <v>42</v>
      </c>
      <c r="AA547" s="62" t="s">
        <v>4364</v>
      </c>
      <c r="AB547" s="62">
        <v>2928406</v>
      </c>
      <c r="AH547" s="45" t="str">
        <f t="shared" si="76"/>
        <v>BASanta Rita de Cássia</v>
      </c>
      <c r="AI547" s="62">
        <v>2928406</v>
      </c>
    </row>
    <row r="548" spans="26:35" x14ac:dyDescent="0.25">
      <c r="Z548" s="62" t="s">
        <v>42</v>
      </c>
      <c r="AA548" s="62" t="s">
        <v>3194</v>
      </c>
      <c r="AB548" s="62">
        <v>2928505</v>
      </c>
      <c r="AH548" s="45" t="str">
        <f t="shared" si="76"/>
        <v>BASanta Teresinha</v>
      </c>
      <c r="AI548" s="62">
        <v>2928505</v>
      </c>
    </row>
    <row r="549" spans="26:35" x14ac:dyDescent="0.25">
      <c r="Z549" s="62" t="s">
        <v>42</v>
      </c>
      <c r="AA549" s="62" t="s">
        <v>4373</v>
      </c>
      <c r="AB549" s="62">
        <v>2928000</v>
      </c>
      <c r="AH549" s="45" t="str">
        <f t="shared" si="76"/>
        <v>BASantaluz</v>
      </c>
      <c r="AI549" s="62">
        <v>2928000</v>
      </c>
    </row>
    <row r="550" spans="26:35" x14ac:dyDescent="0.25">
      <c r="Z550" s="62" t="s">
        <v>42</v>
      </c>
      <c r="AA550" s="62" t="s">
        <v>397</v>
      </c>
      <c r="AB550" s="62">
        <v>2928208</v>
      </c>
      <c r="AH550" s="45" t="str">
        <f t="shared" si="76"/>
        <v>BASantana</v>
      </c>
      <c r="AI550" s="62">
        <v>2928208</v>
      </c>
    </row>
    <row r="551" spans="26:35" x14ac:dyDescent="0.25">
      <c r="Z551" s="62" t="s">
        <v>42</v>
      </c>
      <c r="AA551" s="62" t="s">
        <v>4382</v>
      </c>
      <c r="AB551" s="62">
        <v>2928307</v>
      </c>
      <c r="AH551" s="45" t="str">
        <f t="shared" si="76"/>
        <v>BASantanópolis</v>
      </c>
      <c r="AI551" s="62">
        <v>2928307</v>
      </c>
    </row>
    <row r="552" spans="26:35" x14ac:dyDescent="0.25">
      <c r="Z552" s="62" t="s">
        <v>42</v>
      </c>
      <c r="AA552" s="62" t="s">
        <v>4387</v>
      </c>
      <c r="AB552" s="62">
        <v>2928604</v>
      </c>
      <c r="AH552" s="45" t="str">
        <f t="shared" si="76"/>
        <v>BASanto Amaro</v>
      </c>
      <c r="AI552" s="62">
        <v>2928604</v>
      </c>
    </row>
    <row r="553" spans="26:35" x14ac:dyDescent="0.25">
      <c r="Z553" s="62" t="s">
        <v>42</v>
      </c>
      <c r="AA553" s="62" t="s">
        <v>4392</v>
      </c>
      <c r="AB553" s="62">
        <v>2928703</v>
      </c>
      <c r="AH553" s="45" t="str">
        <f t="shared" si="76"/>
        <v>BASanto Antônio de Jesus</v>
      </c>
      <c r="AI553" s="62">
        <v>2928703</v>
      </c>
    </row>
    <row r="554" spans="26:35" x14ac:dyDescent="0.25">
      <c r="Z554" s="62" t="s">
        <v>42</v>
      </c>
      <c r="AA554" s="62" t="s">
        <v>4396</v>
      </c>
      <c r="AB554" s="62">
        <v>2928802</v>
      </c>
      <c r="AH554" s="45" t="str">
        <f t="shared" si="76"/>
        <v>BASanto Estêvão</v>
      </c>
      <c r="AI554" s="62">
        <v>2928802</v>
      </c>
    </row>
    <row r="555" spans="26:35" x14ac:dyDescent="0.25">
      <c r="Z555" s="62" t="s">
        <v>42</v>
      </c>
      <c r="AA555" s="62" t="s">
        <v>4401</v>
      </c>
      <c r="AB555" s="62">
        <v>2928901</v>
      </c>
      <c r="AH555" s="45" t="str">
        <f t="shared" si="76"/>
        <v>BASão Desidério</v>
      </c>
      <c r="AI555" s="62">
        <v>2928901</v>
      </c>
    </row>
    <row r="556" spans="26:35" x14ac:dyDescent="0.25">
      <c r="Z556" s="62" t="s">
        <v>42</v>
      </c>
      <c r="AA556" s="62" t="s">
        <v>1609</v>
      </c>
      <c r="AB556" s="62">
        <v>2928950</v>
      </c>
      <c r="AH556" s="45" t="str">
        <f t="shared" si="76"/>
        <v>BASão Domingos</v>
      </c>
      <c r="AI556" s="62">
        <v>2928950</v>
      </c>
    </row>
    <row r="557" spans="26:35" x14ac:dyDescent="0.25">
      <c r="Z557" s="62" t="s">
        <v>42</v>
      </c>
      <c r="AA557" s="62" t="s">
        <v>4410</v>
      </c>
      <c r="AB557" s="62">
        <v>2929107</v>
      </c>
      <c r="AH557" s="45" t="str">
        <f t="shared" si="76"/>
        <v>BASão Felipe</v>
      </c>
      <c r="AI557" s="62">
        <v>2929107</v>
      </c>
    </row>
    <row r="558" spans="26:35" x14ac:dyDescent="0.25">
      <c r="Z558" s="62" t="s">
        <v>42</v>
      </c>
      <c r="AA558" s="62" t="s">
        <v>4415</v>
      </c>
      <c r="AB558" s="62">
        <v>2929008</v>
      </c>
      <c r="AH558" s="45" t="str">
        <f t="shared" si="76"/>
        <v>BASão Félix</v>
      </c>
      <c r="AI558" s="62">
        <v>2929008</v>
      </c>
    </row>
    <row r="559" spans="26:35" x14ac:dyDescent="0.25">
      <c r="Z559" s="62" t="s">
        <v>42</v>
      </c>
      <c r="AA559" s="62" t="s">
        <v>4420</v>
      </c>
      <c r="AB559" s="62">
        <v>2929057</v>
      </c>
      <c r="AH559" s="45" t="str">
        <f t="shared" si="76"/>
        <v>BASão Félix do Coribe</v>
      </c>
      <c r="AI559" s="62">
        <v>2929057</v>
      </c>
    </row>
    <row r="560" spans="26:35" x14ac:dyDescent="0.25">
      <c r="Z560" s="62" t="s">
        <v>42</v>
      </c>
      <c r="AA560" s="62" t="s">
        <v>4424</v>
      </c>
      <c r="AB560" s="62">
        <v>2929206</v>
      </c>
      <c r="AH560" s="45" t="str">
        <f t="shared" si="76"/>
        <v>BASão Francisco do Conde</v>
      </c>
      <c r="AI560" s="62">
        <v>2929206</v>
      </c>
    </row>
    <row r="561" spans="26:35" x14ac:dyDescent="0.25">
      <c r="Z561" s="62" t="s">
        <v>42</v>
      </c>
      <c r="AA561" s="62" t="s">
        <v>4429</v>
      </c>
      <c r="AB561" s="62">
        <v>2929255</v>
      </c>
      <c r="AH561" s="45" t="str">
        <f t="shared" si="76"/>
        <v>BASão Gabriel</v>
      </c>
      <c r="AI561" s="62">
        <v>2929255</v>
      </c>
    </row>
    <row r="562" spans="26:35" x14ac:dyDescent="0.25">
      <c r="Z562" s="62" t="s">
        <v>42</v>
      </c>
      <c r="AA562" s="62" t="s">
        <v>4434</v>
      </c>
      <c r="AB562" s="62">
        <v>2929305</v>
      </c>
      <c r="AH562" s="45" t="str">
        <f t="shared" si="76"/>
        <v>BASão Gonçalo dos Campos</v>
      </c>
      <c r="AI562" s="62">
        <v>2929305</v>
      </c>
    </row>
    <row r="563" spans="26:35" x14ac:dyDescent="0.25">
      <c r="Z563" s="62" t="s">
        <v>42</v>
      </c>
      <c r="AA563" s="62" t="s">
        <v>4439</v>
      </c>
      <c r="AB563" s="62">
        <v>2929354</v>
      </c>
      <c r="AH563" s="45" t="str">
        <f t="shared" si="76"/>
        <v>BASão José da Vitória</v>
      </c>
      <c r="AI563" s="62">
        <v>2929354</v>
      </c>
    </row>
    <row r="564" spans="26:35" x14ac:dyDescent="0.25">
      <c r="Z564" s="62" t="s">
        <v>42</v>
      </c>
      <c r="AA564" s="62" t="s">
        <v>4443</v>
      </c>
      <c r="AB564" s="62">
        <v>2929370</v>
      </c>
      <c r="AH564" s="45" t="str">
        <f t="shared" si="76"/>
        <v>BASão José do Jacuípe</v>
      </c>
      <c r="AI564" s="62">
        <v>2929370</v>
      </c>
    </row>
    <row r="565" spans="26:35" x14ac:dyDescent="0.25">
      <c r="Z565" s="62" t="s">
        <v>42</v>
      </c>
      <c r="AA565" s="62" t="s">
        <v>4448</v>
      </c>
      <c r="AB565" s="62">
        <v>2929404</v>
      </c>
      <c r="AH565" s="45" t="str">
        <f t="shared" si="76"/>
        <v>BASão Miguel das Matas</v>
      </c>
      <c r="AI565" s="62">
        <v>2929404</v>
      </c>
    </row>
    <row r="566" spans="26:35" x14ac:dyDescent="0.25">
      <c r="Z566" s="62" t="s">
        <v>42</v>
      </c>
      <c r="AA566" s="62" t="s">
        <v>4453</v>
      </c>
      <c r="AB566" s="62">
        <v>2929503</v>
      </c>
      <c r="AH566" s="45" t="str">
        <f t="shared" si="76"/>
        <v>BASão Sebastião do Passé</v>
      </c>
      <c r="AI566" s="62">
        <v>2929503</v>
      </c>
    </row>
    <row r="567" spans="26:35" x14ac:dyDescent="0.25">
      <c r="Z567" s="62" t="s">
        <v>42</v>
      </c>
      <c r="AA567" s="62" t="s">
        <v>4458</v>
      </c>
      <c r="AB567" s="62">
        <v>2929602</v>
      </c>
      <c r="AH567" s="45" t="str">
        <f t="shared" si="76"/>
        <v>BASapeaçu</v>
      </c>
      <c r="AI567" s="62">
        <v>2929602</v>
      </c>
    </row>
    <row r="568" spans="26:35" x14ac:dyDescent="0.25">
      <c r="Z568" s="62" t="s">
        <v>42</v>
      </c>
      <c r="AA568" s="62" t="s">
        <v>4463</v>
      </c>
      <c r="AB568" s="62">
        <v>2929701</v>
      </c>
      <c r="AH568" s="45" t="str">
        <f t="shared" si="76"/>
        <v>BASátiro Dias</v>
      </c>
      <c r="AI568" s="62">
        <v>2929701</v>
      </c>
    </row>
    <row r="569" spans="26:35" x14ac:dyDescent="0.25">
      <c r="Z569" s="62" t="s">
        <v>42</v>
      </c>
      <c r="AA569" s="62" t="s">
        <v>4468</v>
      </c>
      <c r="AB569" s="62">
        <v>2929750</v>
      </c>
      <c r="AH569" s="45" t="str">
        <f t="shared" si="76"/>
        <v>BASaubara</v>
      </c>
      <c r="AI569" s="62">
        <v>2929750</v>
      </c>
    </row>
    <row r="570" spans="26:35" x14ac:dyDescent="0.25">
      <c r="Z570" s="62" t="s">
        <v>42</v>
      </c>
      <c r="AA570" s="62" t="s">
        <v>4472</v>
      </c>
      <c r="AB570" s="62">
        <v>2929800</v>
      </c>
      <c r="AH570" s="45" t="str">
        <f t="shared" si="76"/>
        <v>BASaúde</v>
      </c>
      <c r="AI570" s="62">
        <v>2929800</v>
      </c>
    </row>
    <row r="571" spans="26:35" x14ac:dyDescent="0.25">
      <c r="Z571" s="62" t="s">
        <v>42</v>
      </c>
      <c r="AA571" s="62" t="s">
        <v>4477</v>
      </c>
      <c r="AB571" s="62">
        <v>2929909</v>
      </c>
      <c r="AH571" s="45" t="str">
        <f t="shared" si="76"/>
        <v>BASeabra</v>
      </c>
      <c r="AI571" s="62">
        <v>2929909</v>
      </c>
    </row>
    <row r="572" spans="26:35" x14ac:dyDescent="0.25">
      <c r="Z572" s="62" t="s">
        <v>42</v>
      </c>
      <c r="AA572" s="62" t="s">
        <v>4482</v>
      </c>
      <c r="AB572" s="62">
        <v>2930006</v>
      </c>
      <c r="AH572" s="45" t="str">
        <f t="shared" si="76"/>
        <v>BASebastião Laranjeiras</v>
      </c>
      <c r="AI572" s="62">
        <v>2930006</v>
      </c>
    </row>
    <row r="573" spans="26:35" x14ac:dyDescent="0.25">
      <c r="Z573" s="62" t="s">
        <v>42</v>
      </c>
      <c r="AA573" s="62" t="s">
        <v>4487</v>
      </c>
      <c r="AB573" s="62">
        <v>2930105</v>
      </c>
      <c r="AH573" s="45" t="str">
        <f t="shared" si="76"/>
        <v>BASenhor do Bonfim</v>
      </c>
      <c r="AI573" s="62">
        <v>2930105</v>
      </c>
    </row>
    <row r="574" spans="26:35" x14ac:dyDescent="0.25">
      <c r="Z574" s="62" t="s">
        <v>42</v>
      </c>
      <c r="AA574" s="62" t="s">
        <v>4492</v>
      </c>
      <c r="AB574" s="62">
        <v>2930204</v>
      </c>
      <c r="AH574" s="45" t="str">
        <f t="shared" si="76"/>
        <v>BASento Sé</v>
      </c>
      <c r="AI574" s="62">
        <v>2930204</v>
      </c>
    </row>
    <row r="575" spans="26:35" x14ac:dyDescent="0.25">
      <c r="Z575" s="62" t="s">
        <v>42</v>
      </c>
      <c r="AA575" s="62" t="s">
        <v>4497</v>
      </c>
      <c r="AB575" s="62">
        <v>2930154</v>
      </c>
      <c r="AH575" s="45" t="str">
        <f t="shared" si="76"/>
        <v>BASerra do Ramalho</v>
      </c>
      <c r="AI575" s="62">
        <v>2930154</v>
      </c>
    </row>
    <row r="576" spans="26:35" x14ac:dyDescent="0.25">
      <c r="Z576" s="62" t="s">
        <v>42</v>
      </c>
      <c r="AA576" s="62" t="s">
        <v>4502</v>
      </c>
      <c r="AB576" s="62">
        <v>2930303</v>
      </c>
      <c r="AH576" s="45" t="str">
        <f t="shared" si="76"/>
        <v>BASerra Dourada</v>
      </c>
      <c r="AI576" s="62">
        <v>2930303</v>
      </c>
    </row>
    <row r="577" spans="26:35" x14ac:dyDescent="0.25">
      <c r="Z577" s="62" t="s">
        <v>42</v>
      </c>
      <c r="AA577" s="62" t="s">
        <v>4507</v>
      </c>
      <c r="AB577" s="62">
        <v>2930402</v>
      </c>
      <c r="AH577" s="45" t="str">
        <f t="shared" si="76"/>
        <v>BASerra Preta</v>
      </c>
      <c r="AI577" s="62">
        <v>2930402</v>
      </c>
    </row>
    <row r="578" spans="26:35" x14ac:dyDescent="0.25">
      <c r="Z578" s="62" t="s">
        <v>42</v>
      </c>
      <c r="AA578" s="62" t="s">
        <v>2898</v>
      </c>
      <c r="AB578" s="62">
        <v>2930501</v>
      </c>
      <c r="AH578" s="45" t="str">
        <f t="shared" si="76"/>
        <v>BASerrinha</v>
      </c>
      <c r="AI578" s="62">
        <v>2930501</v>
      </c>
    </row>
    <row r="579" spans="26:35" x14ac:dyDescent="0.25">
      <c r="Z579" s="62" t="s">
        <v>42</v>
      </c>
      <c r="AA579" s="62" t="s">
        <v>4516</v>
      </c>
      <c r="AB579" s="62">
        <v>2930600</v>
      </c>
      <c r="AH579" s="45" t="str">
        <f t="shared" ref="AH579:AH642" si="77">CONCATENATE(Z579,AA579)</f>
        <v>BASerrolândia</v>
      </c>
      <c r="AI579" s="62">
        <v>2930600</v>
      </c>
    </row>
    <row r="580" spans="26:35" x14ac:dyDescent="0.25">
      <c r="Z580" s="62" t="s">
        <v>42</v>
      </c>
      <c r="AA580" s="62" t="s">
        <v>4521</v>
      </c>
      <c r="AB580" s="62">
        <v>2930709</v>
      </c>
      <c r="AH580" s="45" t="str">
        <f t="shared" si="77"/>
        <v>BASimões Filho</v>
      </c>
      <c r="AI580" s="62">
        <v>2930709</v>
      </c>
    </row>
    <row r="581" spans="26:35" x14ac:dyDescent="0.25">
      <c r="Z581" s="62" t="s">
        <v>42</v>
      </c>
      <c r="AA581" s="62" t="s">
        <v>4526</v>
      </c>
      <c r="AB581" s="62">
        <v>2930758</v>
      </c>
      <c r="AH581" s="45" t="str">
        <f t="shared" si="77"/>
        <v>BASítio do Mato</v>
      </c>
      <c r="AI581" s="62">
        <v>2930758</v>
      </c>
    </row>
    <row r="582" spans="26:35" x14ac:dyDescent="0.25">
      <c r="Z582" s="62" t="s">
        <v>42</v>
      </c>
      <c r="AA582" s="62" t="s">
        <v>4531</v>
      </c>
      <c r="AB582" s="62">
        <v>2930766</v>
      </c>
      <c r="AH582" s="45" t="str">
        <f t="shared" si="77"/>
        <v>BASítio do Quinto</v>
      </c>
      <c r="AI582" s="62">
        <v>2930766</v>
      </c>
    </row>
    <row r="583" spans="26:35" x14ac:dyDescent="0.25">
      <c r="Z583" s="62" t="s">
        <v>42</v>
      </c>
      <c r="AA583" s="62" t="s">
        <v>4536</v>
      </c>
      <c r="AB583" s="62">
        <v>2930774</v>
      </c>
      <c r="AH583" s="45" t="str">
        <f t="shared" si="77"/>
        <v>BASobradinho</v>
      </c>
      <c r="AI583" s="62">
        <v>2930774</v>
      </c>
    </row>
    <row r="584" spans="26:35" x14ac:dyDescent="0.25">
      <c r="Z584" s="62" t="s">
        <v>42</v>
      </c>
      <c r="AA584" s="62" t="s">
        <v>4540</v>
      </c>
      <c r="AB584" s="62">
        <v>2930808</v>
      </c>
      <c r="AH584" s="45" t="str">
        <f t="shared" si="77"/>
        <v>BASouto Soares</v>
      </c>
      <c r="AI584" s="62">
        <v>2930808</v>
      </c>
    </row>
    <row r="585" spans="26:35" x14ac:dyDescent="0.25">
      <c r="Z585" s="62" t="s">
        <v>42</v>
      </c>
      <c r="AA585" s="62" t="s">
        <v>4544</v>
      </c>
      <c r="AB585" s="62">
        <v>2930907</v>
      </c>
      <c r="AH585" s="45" t="str">
        <f t="shared" si="77"/>
        <v>BATabocas do Brejo Velho</v>
      </c>
      <c r="AI585" s="62">
        <v>2930907</v>
      </c>
    </row>
    <row r="586" spans="26:35" x14ac:dyDescent="0.25">
      <c r="Z586" s="62" t="s">
        <v>42</v>
      </c>
      <c r="AA586" s="62" t="s">
        <v>4549</v>
      </c>
      <c r="AB586" s="62">
        <v>2931004</v>
      </c>
      <c r="AH586" s="45" t="str">
        <f t="shared" si="77"/>
        <v>BATanhaçu</v>
      </c>
      <c r="AI586" s="62">
        <v>2931004</v>
      </c>
    </row>
    <row r="587" spans="26:35" x14ac:dyDescent="0.25">
      <c r="Z587" s="62" t="s">
        <v>42</v>
      </c>
      <c r="AA587" s="62" t="s">
        <v>4554</v>
      </c>
      <c r="AB587" s="62">
        <v>2931053</v>
      </c>
      <c r="AH587" s="45" t="str">
        <f t="shared" si="77"/>
        <v>BATanque Novo</v>
      </c>
      <c r="AI587" s="62">
        <v>2931053</v>
      </c>
    </row>
    <row r="588" spans="26:35" x14ac:dyDescent="0.25">
      <c r="Z588" s="62" t="s">
        <v>42</v>
      </c>
      <c r="AA588" s="62" t="s">
        <v>4559</v>
      </c>
      <c r="AB588" s="62">
        <v>2931103</v>
      </c>
      <c r="AH588" s="45" t="str">
        <f t="shared" si="77"/>
        <v>BATanquinho</v>
      </c>
      <c r="AI588" s="62">
        <v>2931103</v>
      </c>
    </row>
    <row r="589" spans="26:35" x14ac:dyDescent="0.25">
      <c r="Z589" s="62" t="s">
        <v>42</v>
      </c>
      <c r="AA589" s="62" t="s">
        <v>3611</v>
      </c>
      <c r="AB589" s="62">
        <v>2931202</v>
      </c>
      <c r="AH589" s="45" t="str">
        <f t="shared" si="77"/>
        <v>BATaperoá</v>
      </c>
      <c r="AI589" s="62">
        <v>2931202</v>
      </c>
    </row>
    <row r="590" spans="26:35" x14ac:dyDescent="0.25">
      <c r="Z590" s="62" t="s">
        <v>42</v>
      </c>
      <c r="AA590" s="62" t="s">
        <v>4567</v>
      </c>
      <c r="AB590" s="62">
        <v>2931301</v>
      </c>
      <c r="AH590" s="45" t="str">
        <f t="shared" si="77"/>
        <v>BATapiramutá</v>
      </c>
      <c r="AI590" s="62">
        <v>2931301</v>
      </c>
    </row>
    <row r="591" spans="26:35" x14ac:dyDescent="0.25">
      <c r="Z591" s="62" t="s">
        <v>42</v>
      </c>
      <c r="AA591" s="62" t="s">
        <v>4571</v>
      </c>
      <c r="AB591" s="62">
        <v>2931350</v>
      </c>
      <c r="AH591" s="45" t="str">
        <f t="shared" si="77"/>
        <v>BATeixeira de Freitas</v>
      </c>
      <c r="AI591" s="62">
        <v>2931350</v>
      </c>
    </row>
    <row r="592" spans="26:35" x14ac:dyDescent="0.25">
      <c r="Z592" s="62" t="s">
        <v>42</v>
      </c>
      <c r="AA592" s="62" t="s">
        <v>4576</v>
      </c>
      <c r="AB592" s="62">
        <v>2931400</v>
      </c>
      <c r="AH592" s="45" t="str">
        <f t="shared" si="77"/>
        <v>BATeodoro Sampaio</v>
      </c>
      <c r="AI592" s="62">
        <v>2931400</v>
      </c>
    </row>
    <row r="593" spans="26:35" x14ac:dyDescent="0.25">
      <c r="Z593" s="62" t="s">
        <v>42</v>
      </c>
      <c r="AA593" s="62" t="s">
        <v>4581</v>
      </c>
      <c r="AB593" s="62">
        <v>2931509</v>
      </c>
      <c r="AH593" s="45" t="str">
        <f t="shared" si="77"/>
        <v>BATeofilândia</v>
      </c>
      <c r="AI593" s="62">
        <v>2931509</v>
      </c>
    </row>
    <row r="594" spans="26:35" x14ac:dyDescent="0.25">
      <c r="Z594" s="62" t="s">
        <v>42</v>
      </c>
      <c r="AA594" s="62" t="s">
        <v>4586</v>
      </c>
      <c r="AB594" s="62">
        <v>2931608</v>
      </c>
      <c r="AH594" s="45" t="str">
        <f t="shared" si="77"/>
        <v>BATeolândia</v>
      </c>
      <c r="AI594" s="62">
        <v>2931608</v>
      </c>
    </row>
    <row r="595" spans="26:35" x14ac:dyDescent="0.25">
      <c r="Z595" s="62" t="s">
        <v>42</v>
      </c>
      <c r="AA595" s="62" t="s">
        <v>3184</v>
      </c>
      <c r="AB595" s="62">
        <v>2931707</v>
      </c>
      <c r="AH595" s="45" t="str">
        <f t="shared" si="77"/>
        <v>BATerra Nova</v>
      </c>
      <c r="AI595" s="62">
        <v>2931707</v>
      </c>
    </row>
    <row r="596" spans="26:35" x14ac:dyDescent="0.25">
      <c r="Z596" s="62" t="s">
        <v>42</v>
      </c>
      <c r="AA596" s="62" t="s">
        <v>4595</v>
      </c>
      <c r="AB596" s="62">
        <v>2931806</v>
      </c>
      <c r="AH596" s="45" t="str">
        <f t="shared" si="77"/>
        <v>BATremedal</v>
      </c>
      <c r="AI596" s="62">
        <v>2931806</v>
      </c>
    </row>
    <row r="597" spans="26:35" x14ac:dyDescent="0.25">
      <c r="Z597" s="62" t="s">
        <v>42</v>
      </c>
      <c r="AA597" s="62" t="s">
        <v>4600</v>
      </c>
      <c r="AB597" s="62">
        <v>2931905</v>
      </c>
      <c r="AH597" s="45" t="str">
        <f t="shared" si="77"/>
        <v>BATucano</v>
      </c>
      <c r="AI597" s="62">
        <v>2931905</v>
      </c>
    </row>
    <row r="598" spans="26:35" x14ac:dyDescent="0.25">
      <c r="Z598" s="62" t="s">
        <v>42</v>
      </c>
      <c r="AA598" s="62" t="s">
        <v>4603</v>
      </c>
      <c r="AB598" s="62">
        <v>2932002</v>
      </c>
      <c r="AH598" s="45" t="str">
        <f t="shared" si="77"/>
        <v>BAUauá</v>
      </c>
      <c r="AI598" s="62">
        <v>2932002</v>
      </c>
    </row>
    <row r="599" spans="26:35" x14ac:dyDescent="0.25">
      <c r="Z599" s="62" t="s">
        <v>42</v>
      </c>
      <c r="AA599" s="62" t="s">
        <v>4608</v>
      </c>
      <c r="AB599" s="62">
        <v>2932101</v>
      </c>
      <c r="AH599" s="45" t="str">
        <f t="shared" si="77"/>
        <v>BAUbaíra</v>
      </c>
      <c r="AI599" s="62">
        <v>2932101</v>
      </c>
    </row>
    <row r="600" spans="26:35" x14ac:dyDescent="0.25">
      <c r="Z600" s="62" t="s">
        <v>42</v>
      </c>
      <c r="AA600" s="62" t="s">
        <v>4613</v>
      </c>
      <c r="AB600" s="62">
        <v>2932200</v>
      </c>
      <c r="AH600" s="45" t="str">
        <f t="shared" si="77"/>
        <v>BAUbaitaba</v>
      </c>
      <c r="AI600" s="62">
        <v>2932200</v>
      </c>
    </row>
    <row r="601" spans="26:35" x14ac:dyDescent="0.25">
      <c r="Z601" s="62" t="s">
        <v>42</v>
      </c>
      <c r="AA601" s="62" t="s">
        <v>4617</v>
      </c>
      <c r="AB601" s="62">
        <v>2932309</v>
      </c>
      <c r="AH601" s="45" t="str">
        <f t="shared" si="77"/>
        <v>BAUbatã</v>
      </c>
      <c r="AI601" s="62">
        <v>2932309</v>
      </c>
    </row>
    <row r="602" spans="26:35" x14ac:dyDescent="0.25">
      <c r="Z602" s="62" t="s">
        <v>42</v>
      </c>
      <c r="AA602" s="62" t="s">
        <v>4622</v>
      </c>
      <c r="AB602" s="62">
        <v>2932408</v>
      </c>
      <c r="AH602" s="45" t="str">
        <f t="shared" si="77"/>
        <v>BAUibaí</v>
      </c>
      <c r="AI602" s="62">
        <v>2932408</v>
      </c>
    </row>
    <row r="603" spans="26:35" x14ac:dyDescent="0.25">
      <c r="Z603" s="62" t="s">
        <v>42</v>
      </c>
      <c r="AA603" s="62" t="s">
        <v>4627</v>
      </c>
      <c r="AB603" s="62">
        <v>2932457</v>
      </c>
      <c r="AH603" s="45" t="str">
        <f t="shared" si="77"/>
        <v>BAUmburanas</v>
      </c>
      <c r="AI603" s="62">
        <v>2932457</v>
      </c>
    </row>
    <row r="604" spans="26:35" x14ac:dyDescent="0.25">
      <c r="Z604" s="62" t="s">
        <v>42</v>
      </c>
      <c r="AA604" s="62" t="s">
        <v>4630</v>
      </c>
      <c r="AB604" s="62">
        <v>2932507</v>
      </c>
      <c r="AH604" s="45" t="str">
        <f t="shared" si="77"/>
        <v>BAUna</v>
      </c>
      <c r="AI604" s="62">
        <v>2932507</v>
      </c>
    </row>
    <row r="605" spans="26:35" x14ac:dyDescent="0.25">
      <c r="Z605" s="62" t="s">
        <v>42</v>
      </c>
      <c r="AA605" s="62" t="s">
        <v>4634</v>
      </c>
      <c r="AB605" s="62">
        <v>2932606</v>
      </c>
      <c r="AH605" s="45" t="str">
        <f t="shared" si="77"/>
        <v>BAUrandi</v>
      </c>
      <c r="AI605" s="62">
        <v>2932606</v>
      </c>
    </row>
    <row r="606" spans="26:35" x14ac:dyDescent="0.25">
      <c r="Z606" s="62" t="s">
        <v>42</v>
      </c>
      <c r="AA606" s="62" t="s">
        <v>4638</v>
      </c>
      <c r="AB606" s="62">
        <v>2932705</v>
      </c>
      <c r="AH606" s="45" t="str">
        <f t="shared" si="77"/>
        <v>BAUruçuca</v>
      </c>
      <c r="AI606" s="62">
        <v>2932705</v>
      </c>
    </row>
    <row r="607" spans="26:35" x14ac:dyDescent="0.25">
      <c r="Z607" s="62" t="s">
        <v>42</v>
      </c>
      <c r="AA607" s="62" t="s">
        <v>4641</v>
      </c>
      <c r="AB607" s="62">
        <v>2932804</v>
      </c>
      <c r="AH607" s="45" t="str">
        <f t="shared" si="77"/>
        <v>BAUtinga</v>
      </c>
      <c r="AI607" s="62">
        <v>2932804</v>
      </c>
    </row>
    <row r="608" spans="26:35" x14ac:dyDescent="0.25">
      <c r="Z608" s="62" t="s">
        <v>42</v>
      </c>
      <c r="AA608" s="62" t="s">
        <v>2017</v>
      </c>
      <c r="AB608" s="62">
        <v>2932903</v>
      </c>
      <c r="AH608" s="45" t="str">
        <f t="shared" si="77"/>
        <v>BAValença</v>
      </c>
      <c r="AI608" s="62">
        <v>2932903</v>
      </c>
    </row>
    <row r="609" spans="26:35" x14ac:dyDescent="0.25">
      <c r="Z609" s="62" t="s">
        <v>42</v>
      </c>
      <c r="AA609" s="62" t="s">
        <v>4647</v>
      </c>
      <c r="AB609" s="62">
        <v>2933000</v>
      </c>
      <c r="AH609" s="45" t="str">
        <f t="shared" si="77"/>
        <v>BAValente</v>
      </c>
      <c r="AI609" s="62">
        <v>2933000</v>
      </c>
    </row>
    <row r="610" spans="26:35" x14ac:dyDescent="0.25">
      <c r="Z610" s="62" t="s">
        <v>42</v>
      </c>
      <c r="AA610" s="62" t="s">
        <v>4651</v>
      </c>
      <c r="AB610" s="62">
        <v>2933059</v>
      </c>
      <c r="AH610" s="45" t="str">
        <f t="shared" si="77"/>
        <v>BAVárzea da Roça</v>
      </c>
      <c r="AI610" s="62">
        <v>2933059</v>
      </c>
    </row>
    <row r="611" spans="26:35" x14ac:dyDescent="0.25">
      <c r="Z611" s="62" t="s">
        <v>42</v>
      </c>
      <c r="AA611" s="62" t="s">
        <v>4655</v>
      </c>
      <c r="AB611" s="62">
        <v>2933109</v>
      </c>
      <c r="AH611" s="45" t="str">
        <f t="shared" si="77"/>
        <v>BAVárzea do Poço</v>
      </c>
      <c r="AI611" s="62">
        <v>2933109</v>
      </c>
    </row>
    <row r="612" spans="26:35" x14ac:dyDescent="0.25">
      <c r="Z612" s="62" t="s">
        <v>42</v>
      </c>
      <c r="AA612" s="62" t="s">
        <v>4659</v>
      </c>
      <c r="AB612" s="62">
        <v>2933158</v>
      </c>
      <c r="AH612" s="45" t="str">
        <f t="shared" si="77"/>
        <v>BAVárzea Nova</v>
      </c>
      <c r="AI612" s="62">
        <v>2933158</v>
      </c>
    </row>
    <row r="613" spans="26:35" x14ac:dyDescent="0.25">
      <c r="Z613" s="62" t="s">
        <v>42</v>
      </c>
      <c r="AA613" s="62" t="s">
        <v>4663</v>
      </c>
      <c r="AB613" s="62">
        <v>2933174</v>
      </c>
      <c r="AH613" s="45" t="str">
        <f t="shared" si="77"/>
        <v>BAVarzedo</v>
      </c>
      <c r="AI613" s="62">
        <v>2933174</v>
      </c>
    </row>
    <row r="614" spans="26:35" x14ac:dyDescent="0.25">
      <c r="Z614" s="62" t="s">
        <v>42</v>
      </c>
      <c r="AA614" s="62" t="s">
        <v>3118</v>
      </c>
      <c r="AB614" s="62">
        <v>2933208</v>
      </c>
      <c r="AH614" s="45" t="str">
        <f t="shared" si="77"/>
        <v>BAVera Cruz</v>
      </c>
      <c r="AI614" s="62">
        <v>2933208</v>
      </c>
    </row>
    <row r="615" spans="26:35" x14ac:dyDescent="0.25">
      <c r="Z615" s="62" t="s">
        <v>42</v>
      </c>
      <c r="AA615" s="62" t="s">
        <v>4670</v>
      </c>
      <c r="AB615" s="62">
        <v>2933257</v>
      </c>
      <c r="AH615" s="45" t="str">
        <f t="shared" si="77"/>
        <v>BAVereda</v>
      </c>
      <c r="AI615" s="62">
        <v>2933257</v>
      </c>
    </row>
    <row r="616" spans="26:35" x14ac:dyDescent="0.25">
      <c r="Z616" s="62" t="s">
        <v>42</v>
      </c>
      <c r="AA616" s="62" t="s">
        <v>4674</v>
      </c>
      <c r="AB616" s="62">
        <v>2933307</v>
      </c>
      <c r="AH616" s="45" t="str">
        <f t="shared" si="77"/>
        <v>BAVitória da Conquista</v>
      </c>
      <c r="AI616" s="62">
        <v>2933307</v>
      </c>
    </row>
    <row r="617" spans="26:35" x14ac:dyDescent="0.25">
      <c r="Z617" s="62" t="s">
        <v>42</v>
      </c>
      <c r="AA617" s="62" t="s">
        <v>4678</v>
      </c>
      <c r="AB617" s="62">
        <v>2933406</v>
      </c>
      <c r="AH617" s="45" t="str">
        <f t="shared" si="77"/>
        <v>BAWagner</v>
      </c>
      <c r="AI617" s="62">
        <v>2933406</v>
      </c>
    </row>
    <row r="618" spans="26:35" x14ac:dyDescent="0.25">
      <c r="Z618" s="62" t="s">
        <v>42</v>
      </c>
      <c r="AA618" s="62" t="s">
        <v>4682</v>
      </c>
      <c r="AB618" s="62">
        <v>2933455</v>
      </c>
      <c r="AH618" s="45" t="str">
        <f t="shared" si="77"/>
        <v>BAWanderley</v>
      </c>
      <c r="AI618" s="62">
        <v>2933455</v>
      </c>
    </row>
    <row r="619" spans="26:35" x14ac:dyDescent="0.25">
      <c r="Z619" s="62" t="s">
        <v>42</v>
      </c>
      <c r="AA619" s="62" t="s">
        <v>4686</v>
      </c>
      <c r="AB619" s="62">
        <v>2933505</v>
      </c>
      <c r="AH619" s="45" t="str">
        <f t="shared" si="77"/>
        <v>BAWenceslau Guimarães</v>
      </c>
      <c r="AI619" s="62">
        <v>2933505</v>
      </c>
    </row>
    <row r="620" spans="26:35" x14ac:dyDescent="0.25">
      <c r="Z620" s="62" t="s">
        <v>42</v>
      </c>
      <c r="AA620" s="62" t="s">
        <v>4690</v>
      </c>
      <c r="AB620" s="62">
        <v>2933604</v>
      </c>
      <c r="AH620" s="45" t="str">
        <f t="shared" si="77"/>
        <v>BAXique-Xique</v>
      </c>
      <c r="AI620" s="62">
        <v>2933604</v>
      </c>
    </row>
    <row r="621" spans="26:35" x14ac:dyDescent="0.25">
      <c r="Z621" s="62" t="s">
        <v>46</v>
      </c>
      <c r="AA621" s="62" t="s">
        <v>96</v>
      </c>
      <c r="AB621" s="62">
        <v>2300101</v>
      </c>
      <c r="AH621" s="45" t="str">
        <f t="shared" si="77"/>
        <v>CEAbaiara</v>
      </c>
      <c r="AI621" s="62">
        <v>2300101</v>
      </c>
    </row>
    <row r="622" spans="26:35" x14ac:dyDescent="0.25">
      <c r="Z622" s="62" t="s">
        <v>46</v>
      </c>
      <c r="AA622" s="62" t="s">
        <v>122</v>
      </c>
      <c r="AB622" s="62">
        <v>2300150</v>
      </c>
      <c r="AH622" s="45" t="str">
        <f t="shared" si="77"/>
        <v>CEAcarape</v>
      </c>
      <c r="AI622" s="62">
        <v>2300150</v>
      </c>
    </row>
    <row r="623" spans="26:35" x14ac:dyDescent="0.25">
      <c r="Z623" s="62" t="s">
        <v>46</v>
      </c>
      <c r="AA623" s="62" t="s">
        <v>148</v>
      </c>
      <c r="AB623" s="62">
        <v>2300200</v>
      </c>
      <c r="AH623" s="45" t="str">
        <f t="shared" si="77"/>
        <v>CEAcaraú</v>
      </c>
      <c r="AI623" s="62">
        <v>2300200</v>
      </c>
    </row>
    <row r="624" spans="26:35" x14ac:dyDescent="0.25">
      <c r="Z624" s="62" t="s">
        <v>46</v>
      </c>
      <c r="AA624" s="62" t="s">
        <v>173</v>
      </c>
      <c r="AB624" s="62">
        <v>2300309</v>
      </c>
      <c r="AH624" s="45" t="str">
        <f t="shared" si="77"/>
        <v>CEAcopiara</v>
      </c>
      <c r="AI624" s="62">
        <v>2300309</v>
      </c>
    </row>
    <row r="625" spans="26:35" x14ac:dyDescent="0.25">
      <c r="Z625" s="62" t="s">
        <v>46</v>
      </c>
      <c r="AA625" s="62" t="s">
        <v>199</v>
      </c>
      <c r="AB625" s="62">
        <v>2300408</v>
      </c>
      <c r="AH625" s="45" t="str">
        <f t="shared" si="77"/>
        <v>CEAiuaba</v>
      </c>
      <c r="AI625" s="62">
        <v>2300408</v>
      </c>
    </row>
    <row r="626" spans="26:35" x14ac:dyDescent="0.25">
      <c r="Z626" s="62" t="s">
        <v>46</v>
      </c>
      <c r="AA626" s="62" t="s">
        <v>225</v>
      </c>
      <c r="AB626" s="62">
        <v>2300507</v>
      </c>
      <c r="AH626" s="45" t="str">
        <f t="shared" si="77"/>
        <v>CEAlcântaras</v>
      </c>
      <c r="AI626" s="62">
        <v>2300507</v>
      </c>
    </row>
    <row r="627" spans="26:35" x14ac:dyDescent="0.25">
      <c r="Z627" s="62" t="s">
        <v>46</v>
      </c>
      <c r="AA627" s="62" t="s">
        <v>249</v>
      </c>
      <c r="AB627" s="62">
        <v>2300606</v>
      </c>
      <c r="AH627" s="45" t="str">
        <f t="shared" si="77"/>
        <v>CEAltaneira</v>
      </c>
      <c r="AI627" s="62">
        <v>2300606</v>
      </c>
    </row>
    <row r="628" spans="26:35" x14ac:dyDescent="0.25">
      <c r="Z628" s="62" t="s">
        <v>46</v>
      </c>
      <c r="AA628" s="62" t="s">
        <v>274</v>
      </c>
      <c r="AB628" s="62">
        <v>2300705</v>
      </c>
      <c r="AH628" s="45" t="str">
        <f t="shared" si="77"/>
        <v>CEAlto Santo</v>
      </c>
      <c r="AI628" s="62">
        <v>2300705</v>
      </c>
    </row>
    <row r="629" spans="26:35" x14ac:dyDescent="0.25">
      <c r="Z629" s="62" t="s">
        <v>46</v>
      </c>
      <c r="AA629" s="62" t="s">
        <v>300</v>
      </c>
      <c r="AB629" s="62">
        <v>2300754</v>
      </c>
      <c r="AH629" s="45" t="str">
        <f t="shared" si="77"/>
        <v>CEAmontada</v>
      </c>
      <c r="AI629" s="62">
        <v>2300754</v>
      </c>
    </row>
    <row r="630" spans="26:35" x14ac:dyDescent="0.25">
      <c r="Z630" s="62" t="s">
        <v>46</v>
      </c>
      <c r="AA630" s="62" t="s">
        <v>326</v>
      </c>
      <c r="AB630" s="62">
        <v>2300804</v>
      </c>
      <c r="AH630" s="45" t="str">
        <f t="shared" si="77"/>
        <v>CEAntonina do Norte</v>
      </c>
      <c r="AI630" s="62">
        <v>2300804</v>
      </c>
    </row>
    <row r="631" spans="26:35" x14ac:dyDescent="0.25">
      <c r="Z631" s="62" t="s">
        <v>46</v>
      </c>
      <c r="AA631" s="62" t="s">
        <v>351</v>
      </c>
      <c r="AB631" s="62">
        <v>2300903</v>
      </c>
      <c r="AH631" s="45" t="str">
        <f t="shared" si="77"/>
        <v>CEApuiarés</v>
      </c>
      <c r="AI631" s="62">
        <v>2300903</v>
      </c>
    </row>
    <row r="632" spans="26:35" x14ac:dyDescent="0.25">
      <c r="Z632" s="62" t="s">
        <v>46</v>
      </c>
      <c r="AA632" s="62" t="s">
        <v>375</v>
      </c>
      <c r="AB632" s="62">
        <v>2301000</v>
      </c>
      <c r="AH632" s="45" t="str">
        <f t="shared" si="77"/>
        <v>CEAquiraz</v>
      </c>
      <c r="AI632" s="62">
        <v>2301000</v>
      </c>
    </row>
    <row r="633" spans="26:35" x14ac:dyDescent="0.25">
      <c r="Z633" s="62" t="s">
        <v>46</v>
      </c>
      <c r="AA633" s="62" t="s">
        <v>400</v>
      </c>
      <c r="AB633" s="62">
        <v>2301109</v>
      </c>
      <c r="AH633" s="45" t="str">
        <f t="shared" si="77"/>
        <v>CEAracati</v>
      </c>
      <c r="AI633" s="62">
        <v>2301109</v>
      </c>
    </row>
    <row r="634" spans="26:35" x14ac:dyDescent="0.25">
      <c r="Z634" s="62" t="s">
        <v>46</v>
      </c>
      <c r="AA634" s="62" t="s">
        <v>425</v>
      </c>
      <c r="AB634" s="62">
        <v>2301208</v>
      </c>
      <c r="AH634" s="45" t="str">
        <f t="shared" si="77"/>
        <v>CEAracoiaba</v>
      </c>
      <c r="AI634" s="62">
        <v>2301208</v>
      </c>
    </row>
    <row r="635" spans="26:35" x14ac:dyDescent="0.25">
      <c r="Z635" s="62" t="s">
        <v>46</v>
      </c>
      <c r="AA635" s="62" t="s">
        <v>451</v>
      </c>
      <c r="AB635" s="62">
        <v>2301257</v>
      </c>
      <c r="AH635" s="45" t="str">
        <f t="shared" si="77"/>
        <v>CEArarendá</v>
      </c>
      <c r="AI635" s="62">
        <v>2301257</v>
      </c>
    </row>
    <row r="636" spans="26:35" x14ac:dyDescent="0.25">
      <c r="Z636" s="62" t="s">
        <v>46</v>
      </c>
      <c r="AA636" s="62" t="s">
        <v>476</v>
      </c>
      <c r="AB636" s="62">
        <v>2301307</v>
      </c>
      <c r="AH636" s="45" t="str">
        <f t="shared" si="77"/>
        <v>CEAraripe</v>
      </c>
      <c r="AI636" s="62">
        <v>2301307</v>
      </c>
    </row>
    <row r="637" spans="26:35" x14ac:dyDescent="0.25">
      <c r="Z637" s="62" t="s">
        <v>46</v>
      </c>
      <c r="AA637" s="62" t="s">
        <v>500</v>
      </c>
      <c r="AB637" s="62">
        <v>2301406</v>
      </c>
      <c r="AH637" s="45" t="str">
        <f t="shared" si="77"/>
        <v>CEAratuba</v>
      </c>
      <c r="AI637" s="62">
        <v>2301406</v>
      </c>
    </row>
    <row r="638" spans="26:35" x14ac:dyDescent="0.25">
      <c r="Z638" s="62" t="s">
        <v>46</v>
      </c>
      <c r="AA638" s="62" t="s">
        <v>523</v>
      </c>
      <c r="AB638" s="62">
        <v>2301505</v>
      </c>
      <c r="AH638" s="45" t="str">
        <f t="shared" si="77"/>
        <v>CEArneiroz</v>
      </c>
      <c r="AI638" s="62">
        <v>2301505</v>
      </c>
    </row>
    <row r="639" spans="26:35" x14ac:dyDescent="0.25">
      <c r="Z639" s="62" t="s">
        <v>46</v>
      </c>
      <c r="AA639" s="62" t="s">
        <v>547</v>
      </c>
      <c r="AB639" s="62">
        <v>2301604</v>
      </c>
      <c r="AH639" s="45" t="str">
        <f t="shared" si="77"/>
        <v>CEAssaré</v>
      </c>
      <c r="AI639" s="62">
        <v>2301604</v>
      </c>
    </row>
    <row r="640" spans="26:35" x14ac:dyDescent="0.25">
      <c r="Z640" s="62" t="s">
        <v>46</v>
      </c>
      <c r="AA640" s="62" t="s">
        <v>570</v>
      </c>
      <c r="AB640" s="62">
        <v>2301703</v>
      </c>
      <c r="AH640" s="45" t="str">
        <f t="shared" si="77"/>
        <v>CEAurora</v>
      </c>
      <c r="AI640" s="62">
        <v>2301703</v>
      </c>
    </row>
    <row r="641" spans="26:35" x14ac:dyDescent="0.25">
      <c r="Z641" s="62" t="s">
        <v>46</v>
      </c>
      <c r="AA641" s="62" t="s">
        <v>593</v>
      </c>
      <c r="AB641" s="62">
        <v>2301802</v>
      </c>
      <c r="AH641" s="45" t="str">
        <f t="shared" si="77"/>
        <v>CEBaixio</v>
      </c>
      <c r="AI641" s="62">
        <v>2301802</v>
      </c>
    </row>
    <row r="642" spans="26:35" x14ac:dyDescent="0.25">
      <c r="Z642" s="62" t="s">
        <v>46</v>
      </c>
      <c r="AA642" s="62" t="s">
        <v>616</v>
      </c>
      <c r="AB642" s="62">
        <v>2301851</v>
      </c>
      <c r="AH642" s="45" t="str">
        <f t="shared" si="77"/>
        <v>CEBanabuiú</v>
      </c>
      <c r="AI642" s="62">
        <v>2301851</v>
      </c>
    </row>
    <row r="643" spans="26:35" x14ac:dyDescent="0.25">
      <c r="Z643" s="62" t="s">
        <v>46</v>
      </c>
      <c r="AA643" s="62" t="s">
        <v>637</v>
      </c>
      <c r="AB643" s="62">
        <v>2301901</v>
      </c>
      <c r="AH643" s="45" t="str">
        <f t="shared" ref="AH643:AH706" si="78">CONCATENATE(Z643,AA643)</f>
        <v>CEBarbalha</v>
      </c>
      <c r="AI643" s="62">
        <v>2301901</v>
      </c>
    </row>
    <row r="644" spans="26:35" x14ac:dyDescent="0.25">
      <c r="Z644" s="62" t="s">
        <v>46</v>
      </c>
      <c r="AA644" s="62" t="s">
        <v>658</v>
      </c>
      <c r="AB644" s="62">
        <v>2301950</v>
      </c>
      <c r="AH644" s="45" t="str">
        <f t="shared" si="78"/>
        <v>CEBarreira</v>
      </c>
      <c r="AI644" s="62">
        <v>2301950</v>
      </c>
    </row>
    <row r="645" spans="26:35" x14ac:dyDescent="0.25">
      <c r="Z645" s="62" t="s">
        <v>46</v>
      </c>
      <c r="AA645" s="62" t="s">
        <v>679</v>
      </c>
      <c r="AB645" s="62">
        <v>2302008</v>
      </c>
      <c r="AH645" s="45" t="str">
        <f t="shared" si="78"/>
        <v>CEBarro</v>
      </c>
      <c r="AI645" s="62">
        <v>2302008</v>
      </c>
    </row>
    <row r="646" spans="26:35" x14ac:dyDescent="0.25">
      <c r="Z646" s="62" t="s">
        <v>46</v>
      </c>
      <c r="AA646" s="62" t="s">
        <v>699</v>
      </c>
      <c r="AB646" s="62">
        <v>2302057</v>
      </c>
      <c r="AH646" s="45" t="str">
        <f t="shared" si="78"/>
        <v>CEBarroquinha</v>
      </c>
      <c r="AI646" s="62">
        <v>2302057</v>
      </c>
    </row>
    <row r="647" spans="26:35" x14ac:dyDescent="0.25">
      <c r="Z647" s="62" t="s">
        <v>46</v>
      </c>
      <c r="AA647" s="62" t="s">
        <v>721</v>
      </c>
      <c r="AB647" s="62">
        <v>2302107</v>
      </c>
      <c r="AH647" s="45" t="str">
        <f t="shared" si="78"/>
        <v>CEBaturité</v>
      </c>
      <c r="AI647" s="62">
        <v>2302107</v>
      </c>
    </row>
    <row r="648" spans="26:35" x14ac:dyDescent="0.25">
      <c r="Z648" s="62" t="s">
        <v>46</v>
      </c>
      <c r="AA648" s="62" t="s">
        <v>743</v>
      </c>
      <c r="AB648" s="62">
        <v>2302206</v>
      </c>
      <c r="AH648" s="45" t="str">
        <f t="shared" si="78"/>
        <v>CEBeberibe</v>
      </c>
      <c r="AI648" s="62">
        <v>2302206</v>
      </c>
    </row>
    <row r="649" spans="26:35" x14ac:dyDescent="0.25">
      <c r="Z649" s="62" t="s">
        <v>46</v>
      </c>
      <c r="AA649" s="62" t="s">
        <v>764</v>
      </c>
      <c r="AB649" s="62">
        <v>2302305</v>
      </c>
      <c r="AH649" s="45" t="str">
        <f t="shared" si="78"/>
        <v>CEBela Cruz</v>
      </c>
      <c r="AI649" s="62">
        <v>2302305</v>
      </c>
    </row>
    <row r="650" spans="26:35" x14ac:dyDescent="0.25">
      <c r="Z650" s="62" t="s">
        <v>46</v>
      </c>
      <c r="AA650" s="62" t="s">
        <v>787</v>
      </c>
      <c r="AB650" s="62">
        <v>2302404</v>
      </c>
      <c r="AH650" s="45" t="str">
        <f t="shared" si="78"/>
        <v>CEBoa Viagem</v>
      </c>
      <c r="AI650" s="62">
        <v>2302404</v>
      </c>
    </row>
    <row r="651" spans="26:35" x14ac:dyDescent="0.25">
      <c r="Z651" s="62" t="s">
        <v>46</v>
      </c>
      <c r="AA651" s="62" t="s">
        <v>808</v>
      </c>
      <c r="AB651" s="62">
        <v>2302503</v>
      </c>
      <c r="AH651" s="45" t="str">
        <f t="shared" si="78"/>
        <v>CEBrejo Santo</v>
      </c>
      <c r="AI651" s="62">
        <v>2302503</v>
      </c>
    </row>
    <row r="652" spans="26:35" x14ac:dyDescent="0.25">
      <c r="Z652" s="62" t="s">
        <v>46</v>
      </c>
      <c r="AA652" s="62" t="s">
        <v>829</v>
      </c>
      <c r="AB652" s="62">
        <v>2302602</v>
      </c>
      <c r="AH652" s="45" t="str">
        <f t="shared" si="78"/>
        <v>CECamocim</v>
      </c>
      <c r="AI652" s="62">
        <v>2302602</v>
      </c>
    </row>
    <row r="653" spans="26:35" x14ac:dyDescent="0.25">
      <c r="Z653" s="62" t="s">
        <v>46</v>
      </c>
      <c r="AA653" s="62" t="s">
        <v>851</v>
      </c>
      <c r="AB653" s="62">
        <v>2302701</v>
      </c>
      <c r="AH653" s="45" t="str">
        <f t="shared" si="78"/>
        <v>CECampos Sales</v>
      </c>
      <c r="AI653" s="62">
        <v>2302701</v>
      </c>
    </row>
    <row r="654" spans="26:35" x14ac:dyDescent="0.25">
      <c r="Z654" s="62" t="s">
        <v>46</v>
      </c>
      <c r="AA654" s="62" t="s">
        <v>873</v>
      </c>
      <c r="AB654" s="62">
        <v>2302800</v>
      </c>
      <c r="AH654" s="45" t="str">
        <f t="shared" si="78"/>
        <v>CECanindé</v>
      </c>
      <c r="AI654" s="62">
        <v>2302800</v>
      </c>
    </row>
    <row r="655" spans="26:35" x14ac:dyDescent="0.25">
      <c r="Z655" s="62" t="s">
        <v>46</v>
      </c>
      <c r="AA655" s="62" t="s">
        <v>895</v>
      </c>
      <c r="AB655" s="62">
        <v>2302909</v>
      </c>
      <c r="AH655" s="45" t="str">
        <f t="shared" si="78"/>
        <v>CECapistrano</v>
      </c>
      <c r="AI655" s="62">
        <v>2302909</v>
      </c>
    </row>
    <row r="656" spans="26:35" x14ac:dyDescent="0.25">
      <c r="Z656" s="62" t="s">
        <v>46</v>
      </c>
      <c r="AA656" s="62" t="s">
        <v>918</v>
      </c>
      <c r="AB656" s="62">
        <v>2303006</v>
      </c>
      <c r="AH656" s="45" t="str">
        <f t="shared" si="78"/>
        <v>CECaridade</v>
      </c>
      <c r="AI656" s="62">
        <v>2303006</v>
      </c>
    </row>
    <row r="657" spans="26:35" x14ac:dyDescent="0.25">
      <c r="Z657" s="62" t="s">
        <v>46</v>
      </c>
      <c r="AA657" s="62" t="s">
        <v>941</v>
      </c>
      <c r="AB657" s="62">
        <v>2303105</v>
      </c>
      <c r="AH657" s="45" t="str">
        <f t="shared" si="78"/>
        <v>CECariré</v>
      </c>
      <c r="AI657" s="62">
        <v>2303105</v>
      </c>
    </row>
    <row r="658" spans="26:35" x14ac:dyDescent="0.25">
      <c r="Z658" s="62" t="s">
        <v>46</v>
      </c>
      <c r="AA658" s="62" t="s">
        <v>963</v>
      </c>
      <c r="AB658" s="62">
        <v>2303204</v>
      </c>
      <c r="AH658" s="45" t="str">
        <f t="shared" si="78"/>
        <v>CECaririaçu</v>
      </c>
      <c r="AI658" s="62">
        <v>2303204</v>
      </c>
    </row>
    <row r="659" spans="26:35" x14ac:dyDescent="0.25">
      <c r="Z659" s="62" t="s">
        <v>46</v>
      </c>
      <c r="AA659" s="62" t="s">
        <v>985</v>
      </c>
      <c r="AB659" s="62">
        <v>2303303</v>
      </c>
      <c r="AH659" s="45" t="str">
        <f t="shared" si="78"/>
        <v>CECariús</v>
      </c>
      <c r="AI659" s="62">
        <v>2303303</v>
      </c>
    </row>
    <row r="660" spans="26:35" x14ac:dyDescent="0.25">
      <c r="Z660" s="62" t="s">
        <v>46</v>
      </c>
      <c r="AA660" s="62" t="s">
        <v>1008</v>
      </c>
      <c r="AB660" s="62">
        <v>2303402</v>
      </c>
      <c r="AH660" s="45" t="str">
        <f t="shared" si="78"/>
        <v>CECarnaubal</v>
      </c>
      <c r="AI660" s="62">
        <v>2303402</v>
      </c>
    </row>
    <row r="661" spans="26:35" x14ac:dyDescent="0.25">
      <c r="Z661" s="62" t="s">
        <v>46</v>
      </c>
      <c r="AA661" s="62" t="s">
        <v>1030</v>
      </c>
      <c r="AB661" s="62">
        <v>2303501</v>
      </c>
      <c r="AH661" s="45" t="str">
        <f t="shared" si="78"/>
        <v>CECascavel</v>
      </c>
      <c r="AI661" s="62">
        <v>2303501</v>
      </c>
    </row>
    <row r="662" spans="26:35" x14ac:dyDescent="0.25">
      <c r="Z662" s="62" t="s">
        <v>46</v>
      </c>
      <c r="AA662" s="62" t="s">
        <v>1052</v>
      </c>
      <c r="AB662" s="62">
        <v>2303600</v>
      </c>
      <c r="AH662" s="45" t="str">
        <f t="shared" si="78"/>
        <v>CECatarina</v>
      </c>
      <c r="AI662" s="62">
        <v>2303600</v>
      </c>
    </row>
    <row r="663" spans="26:35" x14ac:dyDescent="0.25">
      <c r="Z663" s="62" t="s">
        <v>46</v>
      </c>
      <c r="AA663" s="62" t="s">
        <v>1074</v>
      </c>
      <c r="AB663" s="62">
        <v>2303659</v>
      </c>
      <c r="AH663" s="45" t="str">
        <f t="shared" si="78"/>
        <v>CECatunda</v>
      </c>
      <c r="AI663" s="62">
        <v>2303659</v>
      </c>
    </row>
    <row r="664" spans="26:35" x14ac:dyDescent="0.25">
      <c r="Z664" s="62" t="s">
        <v>46</v>
      </c>
      <c r="AA664" s="62" t="s">
        <v>1096</v>
      </c>
      <c r="AB664" s="62">
        <v>2303709</v>
      </c>
      <c r="AH664" s="45" t="str">
        <f t="shared" si="78"/>
        <v>CECaucaia</v>
      </c>
      <c r="AI664" s="62">
        <v>2303709</v>
      </c>
    </row>
    <row r="665" spans="26:35" x14ac:dyDescent="0.25">
      <c r="Z665" s="62" t="s">
        <v>46</v>
      </c>
      <c r="AA665" s="62" t="s">
        <v>1119</v>
      </c>
      <c r="AB665" s="62">
        <v>2303808</v>
      </c>
      <c r="AH665" s="45" t="str">
        <f t="shared" si="78"/>
        <v>CECedro</v>
      </c>
      <c r="AI665" s="62">
        <v>2303808</v>
      </c>
    </row>
    <row r="666" spans="26:35" x14ac:dyDescent="0.25">
      <c r="Z666" s="62" t="s">
        <v>46</v>
      </c>
      <c r="AA666" s="62" t="s">
        <v>1142</v>
      </c>
      <c r="AB666" s="62">
        <v>2303907</v>
      </c>
      <c r="AH666" s="45" t="str">
        <f t="shared" si="78"/>
        <v>CEChaval</v>
      </c>
      <c r="AI666" s="62">
        <v>2303907</v>
      </c>
    </row>
    <row r="667" spans="26:35" x14ac:dyDescent="0.25">
      <c r="Z667" s="62" t="s">
        <v>46</v>
      </c>
      <c r="AA667" s="62" t="s">
        <v>1165</v>
      </c>
      <c r="AB667" s="62">
        <v>2303931</v>
      </c>
      <c r="AH667" s="45" t="str">
        <f t="shared" si="78"/>
        <v>CEChoró</v>
      </c>
      <c r="AI667" s="62">
        <v>2303931</v>
      </c>
    </row>
    <row r="668" spans="26:35" x14ac:dyDescent="0.25">
      <c r="Z668" s="62" t="s">
        <v>46</v>
      </c>
      <c r="AA668" s="62" t="s">
        <v>1188</v>
      </c>
      <c r="AB668" s="62">
        <v>2303956</v>
      </c>
      <c r="AH668" s="45" t="str">
        <f t="shared" si="78"/>
        <v>CEChorozinho</v>
      </c>
      <c r="AI668" s="62">
        <v>2303956</v>
      </c>
    </row>
    <row r="669" spans="26:35" x14ac:dyDescent="0.25">
      <c r="Z669" s="62" t="s">
        <v>46</v>
      </c>
      <c r="AA669" s="62" t="s">
        <v>1210</v>
      </c>
      <c r="AB669" s="62">
        <v>2304004</v>
      </c>
      <c r="AH669" s="45" t="str">
        <f t="shared" si="78"/>
        <v>CECoreaú</v>
      </c>
      <c r="AI669" s="62">
        <v>2304004</v>
      </c>
    </row>
    <row r="670" spans="26:35" x14ac:dyDescent="0.25">
      <c r="Z670" s="62" t="s">
        <v>46</v>
      </c>
      <c r="AA670" s="62" t="s">
        <v>1231</v>
      </c>
      <c r="AB670" s="62">
        <v>2304103</v>
      </c>
      <c r="AH670" s="45" t="str">
        <f t="shared" si="78"/>
        <v>CECrateús</v>
      </c>
      <c r="AI670" s="62">
        <v>2304103</v>
      </c>
    </row>
    <row r="671" spans="26:35" x14ac:dyDescent="0.25">
      <c r="Z671" s="62" t="s">
        <v>46</v>
      </c>
      <c r="AA671" s="62" t="s">
        <v>1254</v>
      </c>
      <c r="AB671" s="62">
        <v>2304202</v>
      </c>
      <c r="AH671" s="45" t="str">
        <f t="shared" si="78"/>
        <v>CECrato</v>
      </c>
      <c r="AI671" s="62">
        <v>2304202</v>
      </c>
    </row>
    <row r="672" spans="26:35" x14ac:dyDescent="0.25">
      <c r="Z672" s="62" t="s">
        <v>46</v>
      </c>
      <c r="AA672" s="62" t="s">
        <v>1277</v>
      </c>
      <c r="AB672" s="62">
        <v>2304236</v>
      </c>
      <c r="AH672" s="45" t="str">
        <f t="shared" si="78"/>
        <v>CECroatá</v>
      </c>
      <c r="AI672" s="62">
        <v>2304236</v>
      </c>
    </row>
    <row r="673" spans="26:35" x14ac:dyDescent="0.25">
      <c r="Z673" s="62" t="s">
        <v>46</v>
      </c>
      <c r="AA673" s="62" t="s">
        <v>1298</v>
      </c>
      <c r="AB673" s="62">
        <v>2304251</v>
      </c>
      <c r="AH673" s="45" t="str">
        <f t="shared" si="78"/>
        <v>CECruz</v>
      </c>
      <c r="AI673" s="62">
        <v>2304251</v>
      </c>
    </row>
    <row r="674" spans="26:35" x14ac:dyDescent="0.25">
      <c r="Z674" s="62" t="s">
        <v>46</v>
      </c>
      <c r="AA674" s="62" t="s">
        <v>1320</v>
      </c>
      <c r="AB674" s="62">
        <v>2304269</v>
      </c>
      <c r="AH674" s="45" t="str">
        <f t="shared" si="78"/>
        <v>CEDeputado Irapuan Pinheiro</v>
      </c>
      <c r="AI674" s="62">
        <v>2304269</v>
      </c>
    </row>
    <row r="675" spans="26:35" x14ac:dyDescent="0.25">
      <c r="Z675" s="62" t="s">
        <v>46</v>
      </c>
      <c r="AA675" s="62" t="s">
        <v>1342</v>
      </c>
      <c r="AB675" s="62">
        <v>2304277</v>
      </c>
      <c r="AH675" s="45" t="str">
        <f t="shared" si="78"/>
        <v>CEErerê</v>
      </c>
      <c r="AI675" s="62">
        <v>2304277</v>
      </c>
    </row>
    <row r="676" spans="26:35" x14ac:dyDescent="0.25">
      <c r="Z676" s="62" t="s">
        <v>46</v>
      </c>
      <c r="AA676" s="62" t="s">
        <v>1363</v>
      </c>
      <c r="AB676" s="62">
        <v>2304285</v>
      </c>
      <c r="AH676" s="45" t="str">
        <f t="shared" si="78"/>
        <v>CEEusébio</v>
      </c>
      <c r="AI676" s="62">
        <v>2304285</v>
      </c>
    </row>
    <row r="677" spans="26:35" x14ac:dyDescent="0.25">
      <c r="Z677" s="62" t="s">
        <v>46</v>
      </c>
      <c r="AA677" s="62" t="s">
        <v>1385</v>
      </c>
      <c r="AB677" s="62">
        <v>2304301</v>
      </c>
      <c r="AH677" s="45" t="str">
        <f t="shared" si="78"/>
        <v>CEFarias Brito</v>
      </c>
      <c r="AI677" s="62">
        <v>2304301</v>
      </c>
    </row>
    <row r="678" spans="26:35" x14ac:dyDescent="0.25">
      <c r="Z678" s="62" t="s">
        <v>46</v>
      </c>
      <c r="AA678" s="62" t="s">
        <v>1407</v>
      </c>
      <c r="AB678" s="62">
        <v>2304350</v>
      </c>
      <c r="AH678" s="45" t="str">
        <f t="shared" si="78"/>
        <v>CEForquilha</v>
      </c>
      <c r="AI678" s="62">
        <v>2304350</v>
      </c>
    </row>
    <row r="679" spans="26:35" x14ac:dyDescent="0.25">
      <c r="Z679" s="62" t="s">
        <v>46</v>
      </c>
      <c r="AA679" s="62" t="s">
        <v>1429</v>
      </c>
      <c r="AB679" s="62">
        <v>2304400</v>
      </c>
      <c r="AH679" s="45" t="str">
        <f t="shared" si="78"/>
        <v>CEFortaleza</v>
      </c>
      <c r="AI679" s="62">
        <v>2304400</v>
      </c>
    </row>
    <row r="680" spans="26:35" x14ac:dyDescent="0.25">
      <c r="Z680" s="62" t="s">
        <v>46</v>
      </c>
      <c r="AA680" s="62" t="s">
        <v>1450</v>
      </c>
      <c r="AB680" s="62">
        <v>2304459</v>
      </c>
      <c r="AH680" s="45" t="str">
        <f t="shared" si="78"/>
        <v>CEFortim</v>
      </c>
      <c r="AI680" s="62">
        <v>2304459</v>
      </c>
    </row>
    <row r="681" spans="26:35" x14ac:dyDescent="0.25">
      <c r="Z681" s="62" t="s">
        <v>46</v>
      </c>
      <c r="AA681" s="62" t="s">
        <v>1470</v>
      </c>
      <c r="AB681" s="62">
        <v>2304509</v>
      </c>
      <c r="AH681" s="45" t="str">
        <f t="shared" si="78"/>
        <v>CEFrecheirinha</v>
      </c>
      <c r="AI681" s="62">
        <v>2304509</v>
      </c>
    </row>
    <row r="682" spans="26:35" x14ac:dyDescent="0.25">
      <c r="Z682" s="62" t="s">
        <v>46</v>
      </c>
      <c r="AA682" s="62" t="s">
        <v>1492</v>
      </c>
      <c r="AB682" s="62">
        <v>2304608</v>
      </c>
      <c r="AH682" s="45" t="str">
        <f t="shared" si="78"/>
        <v>CEGeneral Sampaio</v>
      </c>
      <c r="AI682" s="62">
        <v>2304608</v>
      </c>
    </row>
    <row r="683" spans="26:35" x14ac:dyDescent="0.25">
      <c r="Z683" s="62" t="s">
        <v>46</v>
      </c>
      <c r="AA683" s="62" t="s">
        <v>1512</v>
      </c>
      <c r="AB683" s="62">
        <v>2304657</v>
      </c>
      <c r="AH683" s="45" t="str">
        <f t="shared" si="78"/>
        <v>CEGraça</v>
      </c>
      <c r="AI683" s="62">
        <v>2304657</v>
      </c>
    </row>
    <row r="684" spans="26:35" x14ac:dyDescent="0.25">
      <c r="Z684" s="62" t="s">
        <v>46</v>
      </c>
      <c r="AA684" s="62" t="s">
        <v>1533</v>
      </c>
      <c r="AB684" s="62">
        <v>2304707</v>
      </c>
      <c r="AH684" s="45" t="str">
        <f t="shared" si="78"/>
        <v>CEGranja</v>
      </c>
      <c r="AI684" s="62">
        <v>2304707</v>
      </c>
    </row>
    <row r="685" spans="26:35" x14ac:dyDescent="0.25">
      <c r="Z685" s="62" t="s">
        <v>46</v>
      </c>
      <c r="AA685" s="62" t="s">
        <v>1554</v>
      </c>
      <c r="AB685" s="62">
        <v>2304806</v>
      </c>
      <c r="AH685" s="45" t="str">
        <f t="shared" si="78"/>
        <v>CEGranjeiro</v>
      </c>
      <c r="AI685" s="62">
        <v>2304806</v>
      </c>
    </row>
    <row r="686" spans="26:35" x14ac:dyDescent="0.25">
      <c r="Z686" s="62" t="s">
        <v>46</v>
      </c>
      <c r="AA686" s="62" t="s">
        <v>1573</v>
      </c>
      <c r="AB686" s="62">
        <v>2304905</v>
      </c>
      <c r="AH686" s="45" t="str">
        <f t="shared" si="78"/>
        <v>CEGroaíras</v>
      </c>
      <c r="AI686" s="62">
        <v>2304905</v>
      </c>
    </row>
    <row r="687" spans="26:35" x14ac:dyDescent="0.25">
      <c r="Z687" s="62" t="s">
        <v>46</v>
      </c>
      <c r="AA687" s="62" t="s">
        <v>1593</v>
      </c>
      <c r="AB687" s="62">
        <v>2304954</v>
      </c>
      <c r="AH687" s="45" t="str">
        <f t="shared" si="78"/>
        <v>CEGuaiúba</v>
      </c>
      <c r="AI687" s="62">
        <v>2304954</v>
      </c>
    </row>
    <row r="688" spans="26:35" x14ac:dyDescent="0.25">
      <c r="Z688" s="62" t="s">
        <v>46</v>
      </c>
      <c r="AA688" s="62" t="s">
        <v>1613</v>
      </c>
      <c r="AB688" s="62">
        <v>2305001</v>
      </c>
      <c r="AH688" s="45" t="str">
        <f t="shared" si="78"/>
        <v>CEGuaraciaba do Norte</v>
      </c>
      <c r="AI688" s="62">
        <v>2305001</v>
      </c>
    </row>
    <row r="689" spans="26:35" x14ac:dyDescent="0.25">
      <c r="Z689" s="62" t="s">
        <v>46</v>
      </c>
      <c r="AA689" s="62" t="s">
        <v>1634</v>
      </c>
      <c r="AB689" s="62">
        <v>2305100</v>
      </c>
      <c r="AH689" s="45" t="str">
        <f t="shared" si="78"/>
        <v>CEGuaramiranga</v>
      </c>
      <c r="AI689" s="62">
        <v>2305100</v>
      </c>
    </row>
    <row r="690" spans="26:35" x14ac:dyDescent="0.25">
      <c r="Z690" s="62" t="s">
        <v>46</v>
      </c>
      <c r="AA690" s="62" t="s">
        <v>1655</v>
      </c>
      <c r="AB690" s="62">
        <v>2305209</v>
      </c>
      <c r="AH690" s="45" t="str">
        <f t="shared" si="78"/>
        <v>CEHidrolândia</v>
      </c>
      <c r="AI690" s="62">
        <v>2305209</v>
      </c>
    </row>
    <row r="691" spans="26:35" x14ac:dyDescent="0.25">
      <c r="Z691" s="62" t="s">
        <v>46</v>
      </c>
      <c r="AA691" s="62" t="s">
        <v>1675</v>
      </c>
      <c r="AB691" s="62">
        <v>2305233</v>
      </c>
      <c r="AH691" s="45" t="str">
        <f t="shared" si="78"/>
        <v>CEHorizonte</v>
      </c>
      <c r="AI691" s="62">
        <v>2305233</v>
      </c>
    </row>
    <row r="692" spans="26:35" x14ac:dyDescent="0.25">
      <c r="Z692" s="62" t="s">
        <v>46</v>
      </c>
      <c r="AA692" s="62" t="s">
        <v>1696</v>
      </c>
      <c r="AB692" s="62">
        <v>2305266</v>
      </c>
      <c r="AH692" s="45" t="str">
        <f t="shared" si="78"/>
        <v>CEIbaretama</v>
      </c>
      <c r="AI692" s="62">
        <v>2305266</v>
      </c>
    </row>
    <row r="693" spans="26:35" x14ac:dyDescent="0.25">
      <c r="Z693" s="62" t="s">
        <v>46</v>
      </c>
      <c r="AA693" s="62" t="s">
        <v>1716</v>
      </c>
      <c r="AB693" s="62">
        <v>2305308</v>
      </c>
      <c r="AH693" s="45" t="str">
        <f t="shared" si="78"/>
        <v>CEIbiapina</v>
      </c>
      <c r="AI693" s="62">
        <v>2305308</v>
      </c>
    </row>
    <row r="694" spans="26:35" x14ac:dyDescent="0.25">
      <c r="Z694" s="62" t="s">
        <v>46</v>
      </c>
      <c r="AA694" s="62" t="s">
        <v>1737</v>
      </c>
      <c r="AB694" s="62">
        <v>2305332</v>
      </c>
      <c r="AH694" s="45" t="str">
        <f t="shared" si="78"/>
        <v>CEIbicuitinga</v>
      </c>
      <c r="AI694" s="62">
        <v>2305332</v>
      </c>
    </row>
    <row r="695" spans="26:35" x14ac:dyDescent="0.25">
      <c r="Z695" s="62" t="s">
        <v>46</v>
      </c>
      <c r="AA695" s="62" t="s">
        <v>1757</v>
      </c>
      <c r="AB695" s="62">
        <v>2305357</v>
      </c>
      <c r="AH695" s="45" t="str">
        <f t="shared" si="78"/>
        <v>CEIcapuí</v>
      </c>
      <c r="AI695" s="62">
        <v>2305357</v>
      </c>
    </row>
    <row r="696" spans="26:35" x14ac:dyDescent="0.25">
      <c r="Z696" s="62" t="s">
        <v>46</v>
      </c>
      <c r="AA696" s="62" t="s">
        <v>1778</v>
      </c>
      <c r="AB696" s="62">
        <v>2305407</v>
      </c>
      <c r="AH696" s="45" t="str">
        <f t="shared" si="78"/>
        <v>CEIcó</v>
      </c>
      <c r="AI696" s="62">
        <v>2305407</v>
      </c>
    </row>
    <row r="697" spans="26:35" x14ac:dyDescent="0.25">
      <c r="Z697" s="62" t="s">
        <v>46</v>
      </c>
      <c r="AA697" s="62" t="s">
        <v>1797</v>
      </c>
      <c r="AB697" s="62">
        <v>2305506</v>
      </c>
      <c r="AH697" s="45" t="str">
        <f t="shared" si="78"/>
        <v>CEIguatu</v>
      </c>
      <c r="AI697" s="62">
        <v>2305506</v>
      </c>
    </row>
    <row r="698" spans="26:35" x14ac:dyDescent="0.25">
      <c r="Z698" s="62" t="s">
        <v>46</v>
      </c>
      <c r="AA698" s="62" t="s">
        <v>1816</v>
      </c>
      <c r="AB698" s="62">
        <v>2305605</v>
      </c>
      <c r="AH698" s="45" t="str">
        <f t="shared" si="78"/>
        <v>CEIndependência</v>
      </c>
      <c r="AI698" s="62">
        <v>2305605</v>
      </c>
    </row>
    <row r="699" spans="26:35" x14ac:dyDescent="0.25">
      <c r="Z699" s="62" t="s">
        <v>46</v>
      </c>
      <c r="AA699" s="62" t="s">
        <v>1835</v>
      </c>
      <c r="AB699" s="62">
        <v>2305654</v>
      </c>
      <c r="AH699" s="45" t="str">
        <f t="shared" si="78"/>
        <v>CEIpaporanga</v>
      </c>
      <c r="AI699" s="62">
        <v>2305654</v>
      </c>
    </row>
    <row r="700" spans="26:35" x14ac:dyDescent="0.25">
      <c r="Z700" s="62" t="s">
        <v>46</v>
      </c>
      <c r="AA700" s="62" t="s">
        <v>1853</v>
      </c>
      <c r="AB700" s="62">
        <v>2305704</v>
      </c>
      <c r="AH700" s="45" t="str">
        <f t="shared" si="78"/>
        <v>CEIpaumirim</v>
      </c>
      <c r="AI700" s="62">
        <v>2305704</v>
      </c>
    </row>
    <row r="701" spans="26:35" x14ac:dyDescent="0.25">
      <c r="Z701" s="62" t="s">
        <v>46</v>
      </c>
      <c r="AA701" s="62" t="s">
        <v>1871</v>
      </c>
      <c r="AB701" s="62">
        <v>2305803</v>
      </c>
      <c r="AH701" s="45" t="str">
        <f t="shared" si="78"/>
        <v>CEIpu</v>
      </c>
      <c r="AI701" s="62">
        <v>2305803</v>
      </c>
    </row>
    <row r="702" spans="26:35" x14ac:dyDescent="0.25">
      <c r="Z702" s="62" t="s">
        <v>46</v>
      </c>
      <c r="AA702" s="62" t="s">
        <v>1466</v>
      </c>
      <c r="AB702" s="62">
        <v>2305902</v>
      </c>
      <c r="AH702" s="45" t="str">
        <f t="shared" si="78"/>
        <v>CEIpueiras</v>
      </c>
      <c r="AI702" s="62">
        <v>2305902</v>
      </c>
    </row>
    <row r="703" spans="26:35" x14ac:dyDescent="0.25">
      <c r="Z703" s="62" t="s">
        <v>46</v>
      </c>
      <c r="AA703" s="62" t="s">
        <v>290</v>
      </c>
      <c r="AB703" s="62">
        <v>2306009</v>
      </c>
      <c r="AH703" s="45" t="str">
        <f t="shared" si="78"/>
        <v>CEIracema</v>
      </c>
      <c r="AI703" s="62">
        <v>2306009</v>
      </c>
    </row>
    <row r="704" spans="26:35" x14ac:dyDescent="0.25">
      <c r="Z704" s="62" t="s">
        <v>46</v>
      </c>
      <c r="AA704" s="62" t="s">
        <v>1922</v>
      </c>
      <c r="AB704" s="62">
        <v>2306108</v>
      </c>
      <c r="AH704" s="45" t="str">
        <f t="shared" si="78"/>
        <v>CEIrauçuba</v>
      </c>
      <c r="AI704" s="62">
        <v>2306108</v>
      </c>
    </row>
    <row r="705" spans="26:35" x14ac:dyDescent="0.25">
      <c r="Z705" s="62" t="s">
        <v>46</v>
      </c>
      <c r="AA705" s="62" t="s">
        <v>1939</v>
      </c>
      <c r="AB705" s="62">
        <v>2306207</v>
      </c>
      <c r="AH705" s="45" t="str">
        <f t="shared" si="78"/>
        <v>CEItaiçaba</v>
      </c>
      <c r="AI705" s="62">
        <v>2306207</v>
      </c>
    </row>
    <row r="706" spans="26:35" x14ac:dyDescent="0.25">
      <c r="Z706" s="62" t="s">
        <v>46</v>
      </c>
      <c r="AA706" s="62" t="s">
        <v>1955</v>
      </c>
      <c r="AB706" s="62">
        <v>2306256</v>
      </c>
      <c r="AH706" s="45" t="str">
        <f t="shared" si="78"/>
        <v>CEItaitinga</v>
      </c>
      <c r="AI706" s="62">
        <v>2306256</v>
      </c>
    </row>
    <row r="707" spans="26:35" x14ac:dyDescent="0.25">
      <c r="Z707" s="62" t="s">
        <v>46</v>
      </c>
      <c r="AA707" s="62" t="s">
        <v>1972</v>
      </c>
      <c r="AB707" s="62">
        <v>2306306</v>
      </c>
      <c r="AH707" s="45" t="str">
        <f t="shared" ref="AH707:AH770" si="79">CONCATENATE(Z707,AA707)</f>
        <v>CEItapagé</v>
      </c>
      <c r="AI707" s="62">
        <v>2306306</v>
      </c>
    </row>
    <row r="708" spans="26:35" x14ac:dyDescent="0.25">
      <c r="Z708" s="62" t="s">
        <v>46</v>
      </c>
      <c r="AA708" s="62" t="s">
        <v>1990</v>
      </c>
      <c r="AB708" s="62">
        <v>2306405</v>
      </c>
      <c r="AH708" s="45" t="str">
        <f t="shared" si="79"/>
        <v>CEItapipoca</v>
      </c>
      <c r="AI708" s="62">
        <v>2306405</v>
      </c>
    </row>
    <row r="709" spans="26:35" x14ac:dyDescent="0.25">
      <c r="Z709" s="62" t="s">
        <v>46</v>
      </c>
      <c r="AA709" s="62" t="s">
        <v>2007</v>
      </c>
      <c r="AB709" s="62">
        <v>2306504</v>
      </c>
      <c r="AH709" s="45" t="str">
        <f t="shared" si="79"/>
        <v>CEItapiúna</v>
      </c>
      <c r="AI709" s="62">
        <v>2306504</v>
      </c>
    </row>
    <row r="710" spans="26:35" x14ac:dyDescent="0.25">
      <c r="Z710" s="62" t="s">
        <v>46</v>
      </c>
      <c r="AA710" s="62" t="s">
        <v>2025</v>
      </c>
      <c r="AB710" s="62">
        <v>2306553</v>
      </c>
      <c r="AH710" s="45" t="str">
        <f t="shared" si="79"/>
        <v>CEItarema</v>
      </c>
      <c r="AI710" s="62">
        <v>2306553</v>
      </c>
    </row>
    <row r="711" spans="26:35" x14ac:dyDescent="0.25">
      <c r="Z711" s="62" t="s">
        <v>46</v>
      </c>
      <c r="AA711" s="62" t="s">
        <v>2043</v>
      </c>
      <c r="AB711" s="62">
        <v>2306603</v>
      </c>
      <c r="AH711" s="45" t="str">
        <f t="shared" si="79"/>
        <v>CEItatira</v>
      </c>
      <c r="AI711" s="62">
        <v>2306603</v>
      </c>
    </row>
    <row r="712" spans="26:35" x14ac:dyDescent="0.25">
      <c r="Z712" s="62" t="s">
        <v>46</v>
      </c>
      <c r="AA712" s="62" t="s">
        <v>2061</v>
      </c>
      <c r="AB712" s="62">
        <v>2306702</v>
      </c>
      <c r="AH712" s="45" t="str">
        <f t="shared" si="79"/>
        <v>CEJaguaretama</v>
      </c>
      <c r="AI712" s="62">
        <v>2306702</v>
      </c>
    </row>
    <row r="713" spans="26:35" x14ac:dyDescent="0.25">
      <c r="Z713" s="62" t="s">
        <v>46</v>
      </c>
      <c r="AA713" s="62" t="s">
        <v>2078</v>
      </c>
      <c r="AB713" s="62">
        <v>2306801</v>
      </c>
      <c r="AH713" s="45" t="str">
        <f t="shared" si="79"/>
        <v>CEJaguaribara</v>
      </c>
      <c r="AI713" s="62">
        <v>2306801</v>
      </c>
    </row>
    <row r="714" spans="26:35" x14ac:dyDescent="0.25">
      <c r="Z714" s="62" t="s">
        <v>46</v>
      </c>
      <c r="AA714" s="62" t="s">
        <v>2094</v>
      </c>
      <c r="AB714" s="62">
        <v>2306900</v>
      </c>
      <c r="AH714" s="45" t="str">
        <f t="shared" si="79"/>
        <v>CEJaguaribe</v>
      </c>
      <c r="AI714" s="62">
        <v>2306900</v>
      </c>
    </row>
    <row r="715" spans="26:35" x14ac:dyDescent="0.25">
      <c r="Z715" s="62" t="s">
        <v>46</v>
      </c>
      <c r="AA715" s="62" t="s">
        <v>2110</v>
      </c>
      <c r="AB715" s="62">
        <v>2307007</v>
      </c>
      <c r="AH715" s="45" t="str">
        <f t="shared" si="79"/>
        <v>CEJaguaruana</v>
      </c>
      <c r="AI715" s="62">
        <v>2307007</v>
      </c>
    </row>
    <row r="716" spans="26:35" x14ac:dyDescent="0.25">
      <c r="Z716" s="62" t="s">
        <v>46</v>
      </c>
      <c r="AA716" s="62" t="s">
        <v>1124</v>
      </c>
      <c r="AB716" s="62">
        <v>2307106</v>
      </c>
      <c r="AH716" s="45" t="str">
        <f t="shared" si="79"/>
        <v>CEJardim</v>
      </c>
      <c r="AI716" s="62">
        <v>2307106</v>
      </c>
    </row>
    <row r="717" spans="26:35" x14ac:dyDescent="0.25">
      <c r="Z717" s="62" t="s">
        <v>46</v>
      </c>
      <c r="AA717" s="62" t="s">
        <v>2142</v>
      </c>
      <c r="AB717" s="62">
        <v>2307205</v>
      </c>
      <c r="AH717" s="45" t="str">
        <f t="shared" si="79"/>
        <v>CEJati</v>
      </c>
      <c r="AI717" s="62">
        <v>2307205</v>
      </c>
    </row>
    <row r="718" spans="26:35" x14ac:dyDescent="0.25">
      <c r="Z718" s="62" t="s">
        <v>46</v>
      </c>
      <c r="AA718" s="62" t="s">
        <v>2158</v>
      </c>
      <c r="AB718" s="62">
        <v>2307254</v>
      </c>
      <c r="AH718" s="45" t="str">
        <f t="shared" si="79"/>
        <v>CEJijoca de Jericoacoara</v>
      </c>
      <c r="AI718" s="62">
        <v>2307254</v>
      </c>
    </row>
    <row r="719" spans="26:35" x14ac:dyDescent="0.25">
      <c r="Z719" s="62" t="s">
        <v>46</v>
      </c>
      <c r="AA719" s="62" t="s">
        <v>2175</v>
      </c>
      <c r="AB719" s="62">
        <v>2307304</v>
      </c>
      <c r="AH719" s="45" t="str">
        <f t="shared" si="79"/>
        <v>CEJuazeiro do Norte</v>
      </c>
      <c r="AI719" s="62">
        <v>2307304</v>
      </c>
    </row>
    <row r="720" spans="26:35" x14ac:dyDescent="0.25">
      <c r="Z720" s="62" t="s">
        <v>46</v>
      </c>
      <c r="AA720" s="62" t="s">
        <v>2192</v>
      </c>
      <c r="AB720" s="62">
        <v>2307403</v>
      </c>
      <c r="AH720" s="45" t="str">
        <f t="shared" si="79"/>
        <v>CEJucás</v>
      </c>
      <c r="AI720" s="62">
        <v>2307403</v>
      </c>
    </row>
    <row r="721" spans="26:35" x14ac:dyDescent="0.25">
      <c r="Z721" s="62" t="s">
        <v>46</v>
      </c>
      <c r="AA721" s="62" t="s">
        <v>2208</v>
      </c>
      <c r="AB721" s="62">
        <v>2307502</v>
      </c>
      <c r="AH721" s="45" t="str">
        <f t="shared" si="79"/>
        <v>CELavras da Mangabeira</v>
      </c>
      <c r="AI721" s="62">
        <v>2307502</v>
      </c>
    </row>
    <row r="722" spans="26:35" x14ac:dyDescent="0.25">
      <c r="Z722" s="62" t="s">
        <v>46</v>
      </c>
      <c r="AA722" s="62" t="s">
        <v>2223</v>
      </c>
      <c r="AB722" s="62">
        <v>2307601</v>
      </c>
      <c r="AH722" s="45" t="str">
        <f t="shared" si="79"/>
        <v>CELimoeiro do Norte</v>
      </c>
      <c r="AI722" s="62">
        <v>2307601</v>
      </c>
    </row>
    <row r="723" spans="26:35" x14ac:dyDescent="0.25">
      <c r="Z723" s="62" t="s">
        <v>46</v>
      </c>
      <c r="AA723" s="62" t="s">
        <v>2239</v>
      </c>
      <c r="AB723" s="62">
        <v>2307635</v>
      </c>
      <c r="AH723" s="45" t="str">
        <f t="shared" si="79"/>
        <v>CEMadalena</v>
      </c>
      <c r="AI723" s="62">
        <v>2307635</v>
      </c>
    </row>
    <row r="724" spans="26:35" x14ac:dyDescent="0.25">
      <c r="Z724" s="62" t="s">
        <v>46</v>
      </c>
      <c r="AA724" s="62" t="s">
        <v>2253</v>
      </c>
      <c r="AB724" s="62">
        <v>2307650</v>
      </c>
      <c r="AH724" s="45" t="str">
        <f t="shared" si="79"/>
        <v>CEMaracanaú</v>
      </c>
      <c r="AI724" s="62">
        <v>2307650</v>
      </c>
    </row>
    <row r="725" spans="26:35" x14ac:dyDescent="0.25">
      <c r="Z725" s="62" t="s">
        <v>46</v>
      </c>
      <c r="AA725" s="62" t="s">
        <v>2269</v>
      </c>
      <c r="AB725" s="62">
        <v>2307700</v>
      </c>
      <c r="AH725" s="45" t="str">
        <f t="shared" si="79"/>
        <v>CEMaranguape</v>
      </c>
      <c r="AI725" s="62">
        <v>2307700</v>
      </c>
    </row>
    <row r="726" spans="26:35" x14ac:dyDescent="0.25">
      <c r="Z726" s="62" t="s">
        <v>46</v>
      </c>
      <c r="AA726" s="62" t="s">
        <v>2284</v>
      </c>
      <c r="AB726" s="62">
        <v>2307809</v>
      </c>
      <c r="AH726" s="45" t="str">
        <f t="shared" si="79"/>
        <v>CEMarco</v>
      </c>
      <c r="AI726" s="62">
        <v>2307809</v>
      </c>
    </row>
    <row r="727" spans="26:35" x14ac:dyDescent="0.25">
      <c r="Z727" s="62" t="s">
        <v>46</v>
      </c>
      <c r="AA727" s="62" t="s">
        <v>2300</v>
      </c>
      <c r="AB727" s="62">
        <v>2307908</v>
      </c>
      <c r="AH727" s="45" t="str">
        <f t="shared" si="79"/>
        <v>CEMartinópole</v>
      </c>
      <c r="AI727" s="62">
        <v>2307908</v>
      </c>
    </row>
    <row r="728" spans="26:35" x14ac:dyDescent="0.25">
      <c r="Z728" s="62" t="s">
        <v>46</v>
      </c>
      <c r="AA728" s="62" t="s">
        <v>2315</v>
      </c>
      <c r="AB728" s="62">
        <v>2308005</v>
      </c>
      <c r="AH728" s="45" t="str">
        <f t="shared" si="79"/>
        <v>CEMassapê</v>
      </c>
      <c r="AI728" s="62">
        <v>2308005</v>
      </c>
    </row>
    <row r="729" spans="26:35" x14ac:dyDescent="0.25">
      <c r="Z729" s="62" t="s">
        <v>46</v>
      </c>
      <c r="AA729" s="62" t="s">
        <v>2329</v>
      </c>
      <c r="AB729" s="62">
        <v>2308104</v>
      </c>
      <c r="AH729" s="45" t="str">
        <f t="shared" si="79"/>
        <v>CEMauriti</v>
      </c>
      <c r="AI729" s="62">
        <v>2308104</v>
      </c>
    </row>
    <row r="730" spans="26:35" x14ac:dyDescent="0.25">
      <c r="Z730" s="62" t="s">
        <v>46</v>
      </c>
      <c r="AA730" s="62" t="s">
        <v>2345</v>
      </c>
      <c r="AB730" s="62">
        <v>2308203</v>
      </c>
      <c r="AH730" s="45" t="str">
        <f t="shared" si="79"/>
        <v>CEMeruoca</v>
      </c>
      <c r="AI730" s="62">
        <v>2308203</v>
      </c>
    </row>
    <row r="731" spans="26:35" x14ac:dyDescent="0.25">
      <c r="Z731" s="62" t="s">
        <v>46</v>
      </c>
      <c r="AA731" s="62" t="s">
        <v>2361</v>
      </c>
      <c r="AB731" s="62">
        <v>2308302</v>
      </c>
      <c r="AH731" s="45" t="str">
        <f t="shared" si="79"/>
        <v>CEMilagres</v>
      </c>
      <c r="AI731" s="62">
        <v>2308302</v>
      </c>
    </row>
    <row r="732" spans="26:35" x14ac:dyDescent="0.25">
      <c r="Z732" s="62" t="s">
        <v>46</v>
      </c>
      <c r="AA732" s="62" t="s">
        <v>2375</v>
      </c>
      <c r="AB732" s="62">
        <v>2308351</v>
      </c>
      <c r="AH732" s="45" t="str">
        <f t="shared" si="79"/>
        <v>CEMilhã</v>
      </c>
      <c r="AI732" s="62">
        <v>2308351</v>
      </c>
    </row>
    <row r="733" spans="26:35" x14ac:dyDescent="0.25">
      <c r="Z733" s="62" t="s">
        <v>46</v>
      </c>
      <c r="AA733" s="62" t="s">
        <v>2390</v>
      </c>
      <c r="AB733" s="62">
        <v>2308377</v>
      </c>
      <c r="AH733" s="45" t="str">
        <f t="shared" si="79"/>
        <v>CEMiraíma</v>
      </c>
      <c r="AI733" s="62">
        <v>2308377</v>
      </c>
    </row>
    <row r="734" spans="26:35" x14ac:dyDescent="0.25">
      <c r="Z734" s="62" t="s">
        <v>46</v>
      </c>
      <c r="AA734" s="62" t="s">
        <v>2406</v>
      </c>
      <c r="AB734" s="62">
        <v>2308401</v>
      </c>
      <c r="AH734" s="45" t="str">
        <f t="shared" si="79"/>
        <v>CEMissão Velha</v>
      </c>
      <c r="AI734" s="62">
        <v>2308401</v>
      </c>
    </row>
    <row r="735" spans="26:35" x14ac:dyDescent="0.25">
      <c r="Z735" s="62" t="s">
        <v>46</v>
      </c>
      <c r="AA735" s="62" t="s">
        <v>2422</v>
      </c>
      <c r="AB735" s="62">
        <v>2308500</v>
      </c>
      <c r="AH735" s="45" t="str">
        <f t="shared" si="79"/>
        <v>CEMombaça</v>
      </c>
      <c r="AI735" s="62">
        <v>2308500</v>
      </c>
    </row>
    <row r="736" spans="26:35" x14ac:dyDescent="0.25">
      <c r="Z736" s="62" t="s">
        <v>46</v>
      </c>
      <c r="AA736" s="62" t="s">
        <v>2438</v>
      </c>
      <c r="AB736" s="62">
        <v>2308609</v>
      </c>
      <c r="AH736" s="45" t="str">
        <f t="shared" si="79"/>
        <v>CEMonsenhor Tabosa</v>
      </c>
      <c r="AI736" s="62">
        <v>2308609</v>
      </c>
    </row>
    <row r="737" spans="26:35" x14ac:dyDescent="0.25">
      <c r="Z737" s="62" t="s">
        <v>46</v>
      </c>
      <c r="AA737" s="62" t="s">
        <v>2454</v>
      </c>
      <c r="AB737" s="62">
        <v>2308708</v>
      </c>
      <c r="AH737" s="45" t="str">
        <f t="shared" si="79"/>
        <v>CEMorada Nova</v>
      </c>
      <c r="AI737" s="62">
        <v>2308708</v>
      </c>
    </row>
    <row r="738" spans="26:35" x14ac:dyDescent="0.25">
      <c r="Z738" s="62" t="s">
        <v>46</v>
      </c>
      <c r="AA738" s="62" t="s">
        <v>2468</v>
      </c>
      <c r="AB738" s="62">
        <v>2308807</v>
      </c>
      <c r="AH738" s="45" t="str">
        <f t="shared" si="79"/>
        <v>CEMoraújo</v>
      </c>
      <c r="AI738" s="62">
        <v>2308807</v>
      </c>
    </row>
    <row r="739" spans="26:35" x14ac:dyDescent="0.25">
      <c r="Z739" s="62" t="s">
        <v>46</v>
      </c>
      <c r="AA739" s="62" t="s">
        <v>2483</v>
      </c>
      <c r="AB739" s="62">
        <v>2308906</v>
      </c>
      <c r="AH739" s="45" t="str">
        <f t="shared" si="79"/>
        <v>CEMorrinhos</v>
      </c>
      <c r="AI739" s="62">
        <v>2308906</v>
      </c>
    </row>
    <row r="740" spans="26:35" x14ac:dyDescent="0.25">
      <c r="Z740" s="62" t="s">
        <v>46</v>
      </c>
      <c r="AA740" s="62" t="s">
        <v>2499</v>
      </c>
      <c r="AB740" s="62">
        <v>2309003</v>
      </c>
      <c r="AH740" s="45" t="str">
        <f t="shared" si="79"/>
        <v>CEMucambo</v>
      </c>
      <c r="AI740" s="62">
        <v>2309003</v>
      </c>
    </row>
    <row r="741" spans="26:35" x14ac:dyDescent="0.25">
      <c r="Z741" s="62" t="s">
        <v>46</v>
      </c>
      <c r="AA741" s="62" t="s">
        <v>2513</v>
      </c>
      <c r="AB741" s="62">
        <v>2309102</v>
      </c>
      <c r="AH741" s="45" t="str">
        <f t="shared" si="79"/>
        <v>CEMulungu</v>
      </c>
      <c r="AI741" s="62">
        <v>2309102</v>
      </c>
    </row>
    <row r="742" spans="26:35" x14ac:dyDescent="0.25">
      <c r="Z742" s="62" t="s">
        <v>46</v>
      </c>
      <c r="AA742" s="62" t="s">
        <v>1919</v>
      </c>
      <c r="AB742" s="62">
        <v>2309201</v>
      </c>
      <c r="AH742" s="45" t="str">
        <f t="shared" si="79"/>
        <v>CENova Olinda</v>
      </c>
      <c r="AI742" s="62">
        <v>2309201</v>
      </c>
    </row>
    <row r="743" spans="26:35" x14ac:dyDescent="0.25">
      <c r="Z743" s="62" t="s">
        <v>46</v>
      </c>
      <c r="AA743" s="62" t="s">
        <v>2544</v>
      </c>
      <c r="AB743" s="62">
        <v>2309300</v>
      </c>
      <c r="AH743" s="45" t="str">
        <f t="shared" si="79"/>
        <v>CENova Russas</v>
      </c>
      <c r="AI743" s="62">
        <v>2309300</v>
      </c>
    </row>
    <row r="744" spans="26:35" x14ac:dyDescent="0.25">
      <c r="Z744" s="62" t="s">
        <v>46</v>
      </c>
      <c r="AA744" s="62" t="s">
        <v>2559</v>
      </c>
      <c r="AB744" s="62">
        <v>2309409</v>
      </c>
      <c r="AH744" s="45" t="str">
        <f t="shared" si="79"/>
        <v>CENovo Oriente</v>
      </c>
      <c r="AI744" s="62">
        <v>2309409</v>
      </c>
    </row>
    <row r="745" spans="26:35" x14ac:dyDescent="0.25">
      <c r="Z745" s="62" t="s">
        <v>46</v>
      </c>
      <c r="AA745" s="62" t="s">
        <v>2574</v>
      </c>
      <c r="AB745" s="62">
        <v>2309458</v>
      </c>
      <c r="AH745" s="45" t="str">
        <f t="shared" si="79"/>
        <v>CEOcara</v>
      </c>
      <c r="AI745" s="62">
        <v>2309458</v>
      </c>
    </row>
    <row r="746" spans="26:35" x14ac:dyDescent="0.25">
      <c r="Z746" s="62" t="s">
        <v>46</v>
      </c>
      <c r="AA746" s="62" t="s">
        <v>2589</v>
      </c>
      <c r="AB746" s="62">
        <v>2309508</v>
      </c>
      <c r="AH746" s="45" t="str">
        <f t="shared" si="79"/>
        <v>CEOrós</v>
      </c>
      <c r="AI746" s="62">
        <v>2309508</v>
      </c>
    </row>
    <row r="747" spans="26:35" x14ac:dyDescent="0.25">
      <c r="Z747" s="62" t="s">
        <v>46</v>
      </c>
      <c r="AA747" s="62" t="s">
        <v>2605</v>
      </c>
      <c r="AB747" s="62">
        <v>2309607</v>
      </c>
      <c r="AH747" s="45" t="str">
        <f t="shared" si="79"/>
        <v>CEPacajus</v>
      </c>
      <c r="AI747" s="62">
        <v>2309607</v>
      </c>
    </row>
    <row r="748" spans="26:35" x14ac:dyDescent="0.25">
      <c r="Z748" s="62" t="s">
        <v>46</v>
      </c>
      <c r="AA748" s="62" t="s">
        <v>1205</v>
      </c>
      <c r="AB748" s="62">
        <v>2309706</v>
      </c>
      <c r="AH748" s="45" t="str">
        <f t="shared" si="79"/>
        <v>CEPacatuba</v>
      </c>
      <c r="AI748" s="62">
        <v>2309706</v>
      </c>
    </row>
    <row r="749" spans="26:35" x14ac:dyDescent="0.25">
      <c r="Z749" s="62" t="s">
        <v>46</v>
      </c>
      <c r="AA749" s="62" t="s">
        <v>2632</v>
      </c>
      <c r="AB749" s="62">
        <v>2309805</v>
      </c>
      <c r="AH749" s="45" t="str">
        <f t="shared" si="79"/>
        <v>CEPacoti</v>
      </c>
      <c r="AI749" s="62">
        <v>2309805</v>
      </c>
    </row>
    <row r="750" spans="26:35" x14ac:dyDescent="0.25">
      <c r="Z750" s="62" t="s">
        <v>46</v>
      </c>
      <c r="AA750" s="62" t="s">
        <v>2647</v>
      </c>
      <c r="AB750" s="62">
        <v>2309904</v>
      </c>
      <c r="AH750" s="45" t="str">
        <f t="shared" si="79"/>
        <v>CEPacujá</v>
      </c>
      <c r="AI750" s="62">
        <v>2309904</v>
      </c>
    </row>
    <row r="751" spans="26:35" x14ac:dyDescent="0.25">
      <c r="Z751" s="62" t="s">
        <v>46</v>
      </c>
      <c r="AA751" s="62" t="s">
        <v>2660</v>
      </c>
      <c r="AB751" s="62">
        <v>2310001</v>
      </c>
      <c r="AH751" s="45" t="str">
        <f t="shared" si="79"/>
        <v>CEPalhano</v>
      </c>
      <c r="AI751" s="62">
        <v>2310001</v>
      </c>
    </row>
    <row r="752" spans="26:35" x14ac:dyDescent="0.25">
      <c r="Z752" s="62" t="s">
        <v>46</v>
      </c>
      <c r="AA752" s="62" t="s">
        <v>2674</v>
      </c>
      <c r="AB752" s="62">
        <v>2310100</v>
      </c>
      <c r="AH752" s="45" t="str">
        <f t="shared" si="79"/>
        <v>CEPalmácia</v>
      </c>
      <c r="AI752" s="62">
        <v>2310100</v>
      </c>
    </row>
    <row r="753" spans="26:35" x14ac:dyDescent="0.25">
      <c r="Z753" s="62" t="s">
        <v>46</v>
      </c>
      <c r="AA753" s="62" t="s">
        <v>2689</v>
      </c>
      <c r="AB753" s="62">
        <v>2310209</v>
      </c>
      <c r="AH753" s="45" t="str">
        <f t="shared" si="79"/>
        <v>CEParacuru</v>
      </c>
      <c r="AI753" s="62">
        <v>2310209</v>
      </c>
    </row>
    <row r="754" spans="26:35" x14ac:dyDescent="0.25">
      <c r="Z754" s="62" t="s">
        <v>46</v>
      </c>
      <c r="AA754" s="62" t="s">
        <v>2705</v>
      </c>
      <c r="AB754" s="62">
        <v>2310258</v>
      </c>
      <c r="AH754" s="45" t="str">
        <f t="shared" si="79"/>
        <v>CEParaipaba</v>
      </c>
      <c r="AI754" s="62">
        <v>2310258</v>
      </c>
    </row>
    <row r="755" spans="26:35" x14ac:dyDescent="0.25">
      <c r="Z755" s="62" t="s">
        <v>46</v>
      </c>
      <c r="AA755" s="62" t="s">
        <v>2720</v>
      </c>
      <c r="AB755" s="62">
        <v>2310308</v>
      </c>
      <c r="AH755" s="45" t="str">
        <f t="shared" si="79"/>
        <v>CEParambu</v>
      </c>
      <c r="AI755" s="62">
        <v>2310308</v>
      </c>
    </row>
    <row r="756" spans="26:35" x14ac:dyDescent="0.25">
      <c r="Z756" s="62" t="s">
        <v>46</v>
      </c>
      <c r="AA756" s="62" t="s">
        <v>2736</v>
      </c>
      <c r="AB756" s="62">
        <v>2310407</v>
      </c>
      <c r="AH756" s="45" t="str">
        <f t="shared" si="79"/>
        <v>CEParamoti</v>
      </c>
      <c r="AI756" s="62">
        <v>2310407</v>
      </c>
    </row>
    <row r="757" spans="26:35" x14ac:dyDescent="0.25">
      <c r="Z757" s="62" t="s">
        <v>46</v>
      </c>
      <c r="AA757" s="62" t="s">
        <v>2751</v>
      </c>
      <c r="AB757" s="62">
        <v>2310506</v>
      </c>
      <c r="AH757" s="45" t="str">
        <f t="shared" si="79"/>
        <v>CEPedra Branca</v>
      </c>
      <c r="AI757" s="62">
        <v>2310506</v>
      </c>
    </row>
    <row r="758" spans="26:35" x14ac:dyDescent="0.25">
      <c r="Z758" s="62" t="s">
        <v>46</v>
      </c>
      <c r="AA758" s="62" t="s">
        <v>2766</v>
      </c>
      <c r="AB758" s="62">
        <v>2310605</v>
      </c>
      <c r="AH758" s="45" t="str">
        <f t="shared" si="79"/>
        <v>CEPenaforte</v>
      </c>
      <c r="AI758" s="62">
        <v>2310605</v>
      </c>
    </row>
    <row r="759" spans="26:35" x14ac:dyDescent="0.25">
      <c r="Z759" s="62" t="s">
        <v>46</v>
      </c>
      <c r="AA759" s="62" t="s">
        <v>2782</v>
      </c>
      <c r="AB759" s="62">
        <v>2310704</v>
      </c>
      <c r="AH759" s="45" t="str">
        <f t="shared" si="79"/>
        <v>CEPentecoste</v>
      </c>
      <c r="AI759" s="62">
        <v>2310704</v>
      </c>
    </row>
    <row r="760" spans="26:35" x14ac:dyDescent="0.25">
      <c r="Z760" s="62" t="s">
        <v>46</v>
      </c>
      <c r="AA760" s="62" t="s">
        <v>2797</v>
      </c>
      <c r="AB760" s="62">
        <v>2310803</v>
      </c>
      <c r="AH760" s="45" t="str">
        <f t="shared" si="79"/>
        <v>CEPereiro</v>
      </c>
      <c r="AI760" s="62">
        <v>2310803</v>
      </c>
    </row>
    <row r="761" spans="26:35" x14ac:dyDescent="0.25">
      <c r="Z761" s="62" t="s">
        <v>46</v>
      </c>
      <c r="AA761" s="62" t="s">
        <v>2812</v>
      </c>
      <c r="AB761" s="62">
        <v>2310852</v>
      </c>
      <c r="AH761" s="45" t="str">
        <f t="shared" si="79"/>
        <v>CEPindoretama</v>
      </c>
      <c r="AI761" s="62">
        <v>2310852</v>
      </c>
    </row>
    <row r="762" spans="26:35" x14ac:dyDescent="0.25">
      <c r="Z762" s="62" t="s">
        <v>46</v>
      </c>
      <c r="AA762" s="62" t="s">
        <v>2827</v>
      </c>
      <c r="AB762" s="62">
        <v>2310902</v>
      </c>
      <c r="AH762" s="45" t="str">
        <f t="shared" si="79"/>
        <v>CEPiquet Carneiro</v>
      </c>
      <c r="AI762" s="62">
        <v>2310902</v>
      </c>
    </row>
    <row r="763" spans="26:35" x14ac:dyDescent="0.25">
      <c r="Z763" s="62" t="s">
        <v>46</v>
      </c>
      <c r="AA763" s="62" t="s">
        <v>2839</v>
      </c>
      <c r="AB763" s="62">
        <v>2310951</v>
      </c>
      <c r="AH763" s="45" t="str">
        <f t="shared" si="79"/>
        <v>CEPires Ferreira</v>
      </c>
      <c r="AI763" s="62">
        <v>2310951</v>
      </c>
    </row>
    <row r="764" spans="26:35" x14ac:dyDescent="0.25">
      <c r="Z764" s="62" t="s">
        <v>46</v>
      </c>
      <c r="AA764" s="62" t="s">
        <v>2852</v>
      </c>
      <c r="AB764" s="62">
        <v>2311009</v>
      </c>
      <c r="AH764" s="45" t="str">
        <f t="shared" si="79"/>
        <v>CEPoranga</v>
      </c>
      <c r="AI764" s="62">
        <v>2311009</v>
      </c>
    </row>
    <row r="765" spans="26:35" x14ac:dyDescent="0.25">
      <c r="Z765" s="62" t="s">
        <v>46</v>
      </c>
      <c r="AA765" s="62" t="s">
        <v>2865</v>
      </c>
      <c r="AB765" s="62">
        <v>2311108</v>
      </c>
      <c r="AH765" s="45" t="str">
        <f t="shared" si="79"/>
        <v>CEPorteiras</v>
      </c>
      <c r="AI765" s="62">
        <v>2311108</v>
      </c>
    </row>
    <row r="766" spans="26:35" x14ac:dyDescent="0.25">
      <c r="Z766" s="62" t="s">
        <v>46</v>
      </c>
      <c r="AA766" s="62" t="s">
        <v>2878</v>
      </c>
      <c r="AB766" s="62">
        <v>2311207</v>
      </c>
      <c r="AH766" s="45" t="str">
        <f t="shared" si="79"/>
        <v>CEPotengi</v>
      </c>
      <c r="AI766" s="62">
        <v>2311207</v>
      </c>
    </row>
    <row r="767" spans="26:35" x14ac:dyDescent="0.25">
      <c r="Z767" s="62" t="s">
        <v>46</v>
      </c>
      <c r="AA767" s="62" t="s">
        <v>2890</v>
      </c>
      <c r="AB767" s="62">
        <v>2311231</v>
      </c>
      <c r="AH767" s="45" t="str">
        <f t="shared" si="79"/>
        <v>CEPotiretama</v>
      </c>
      <c r="AI767" s="62">
        <v>2311231</v>
      </c>
    </row>
    <row r="768" spans="26:35" x14ac:dyDescent="0.25">
      <c r="Z768" s="62" t="s">
        <v>46</v>
      </c>
      <c r="AA768" s="62" t="s">
        <v>2903</v>
      </c>
      <c r="AB768" s="62">
        <v>2311264</v>
      </c>
      <c r="AH768" s="45" t="str">
        <f t="shared" si="79"/>
        <v>CEQuiterianópolis</v>
      </c>
      <c r="AI768" s="62">
        <v>2311264</v>
      </c>
    </row>
    <row r="769" spans="26:35" x14ac:dyDescent="0.25">
      <c r="Z769" s="62" t="s">
        <v>46</v>
      </c>
      <c r="AA769" s="62" t="s">
        <v>2915</v>
      </c>
      <c r="AB769" s="62">
        <v>2311306</v>
      </c>
      <c r="AH769" s="45" t="str">
        <f t="shared" si="79"/>
        <v>CEQuixadá</v>
      </c>
      <c r="AI769" s="62">
        <v>2311306</v>
      </c>
    </row>
    <row r="770" spans="26:35" x14ac:dyDescent="0.25">
      <c r="Z770" s="62" t="s">
        <v>46</v>
      </c>
      <c r="AA770" s="62" t="s">
        <v>2928</v>
      </c>
      <c r="AB770" s="62">
        <v>2311355</v>
      </c>
      <c r="AH770" s="45" t="str">
        <f t="shared" si="79"/>
        <v>CEQuixelô</v>
      </c>
      <c r="AI770" s="62">
        <v>2311355</v>
      </c>
    </row>
    <row r="771" spans="26:35" x14ac:dyDescent="0.25">
      <c r="Z771" s="62" t="s">
        <v>46</v>
      </c>
      <c r="AA771" s="62" t="s">
        <v>2939</v>
      </c>
      <c r="AB771" s="62">
        <v>2311405</v>
      </c>
      <c r="AH771" s="45" t="str">
        <f t="shared" ref="AH771:AH834" si="80">CONCATENATE(Z771,AA771)</f>
        <v>CEQuixeramobim</v>
      </c>
      <c r="AI771" s="62">
        <v>2311405</v>
      </c>
    </row>
    <row r="772" spans="26:35" x14ac:dyDescent="0.25">
      <c r="Z772" s="62" t="s">
        <v>46</v>
      </c>
      <c r="AA772" s="62" t="s">
        <v>2951</v>
      </c>
      <c r="AB772" s="62">
        <v>2311504</v>
      </c>
      <c r="AH772" s="45" t="str">
        <f t="shared" si="80"/>
        <v>CEQuixeré</v>
      </c>
      <c r="AI772" s="62">
        <v>2311504</v>
      </c>
    </row>
    <row r="773" spans="26:35" x14ac:dyDescent="0.25">
      <c r="Z773" s="62" t="s">
        <v>46</v>
      </c>
      <c r="AA773" s="62" t="s">
        <v>2212</v>
      </c>
      <c r="AB773" s="62">
        <v>2311603</v>
      </c>
      <c r="AH773" s="45" t="str">
        <f t="shared" si="80"/>
        <v>CERedenção</v>
      </c>
      <c r="AI773" s="62">
        <v>2311603</v>
      </c>
    </row>
    <row r="774" spans="26:35" x14ac:dyDescent="0.25">
      <c r="Z774" s="62" t="s">
        <v>46</v>
      </c>
      <c r="AA774" s="62" t="s">
        <v>2975</v>
      </c>
      <c r="AB774" s="62">
        <v>2311702</v>
      </c>
      <c r="AH774" s="45" t="str">
        <f t="shared" si="80"/>
        <v>CEReriutaba</v>
      </c>
      <c r="AI774" s="62">
        <v>2311702</v>
      </c>
    </row>
    <row r="775" spans="26:35" x14ac:dyDescent="0.25">
      <c r="Z775" s="62" t="s">
        <v>46</v>
      </c>
      <c r="AA775" s="62" t="s">
        <v>2987</v>
      </c>
      <c r="AB775" s="62">
        <v>2311801</v>
      </c>
      <c r="AH775" s="45" t="str">
        <f t="shared" si="80"/>
        <v>CERussas</v>
      </c>
      <c r="AI775" s="62">
        <v>2311801</v>
      </c>
    </row>
    <row r="776" spans="26:35" x14ac:dyDescent="0.25">
      <c r="Z776" s="62" t="s">
        <v>46</v>
      </c>
      <c r="AA776" s="62" t="s">
        <v>2999</v>
      </c>
      <c r="AB776" s="62">
        <v>2311900</v>
      </c>
      <c r="AH776" s="45" t="str">
        <f t="shared" si="80"/>
        <v>CESaboeiro</v>
      </c>
      <c r="AI776" s="62">
        <v>2311900</v>
      </c>
    </row>
    <row r="777" spans="26:35" x14ac:dyDescent="0.25">
      <c r="Z777" s="62" t="s">
        <v>46</v>
      </c>
      <c r="AA777" s="62" t="s">
        <v>3012</v>
      </c>
      <c r="AB777" s="62">
        <v>2311959</v>
      </c>
      <c r="AH777" s="45" t="str">
        <f t="shared" si="80"/>
        <v>CESalitre</v>
      </c>
      <c r="AI777" s="62">
        <v>2311959</v>
      </c>
    </row>
    <row r="778" spans="26:35" x14ac:dyDescent="0.25">
      <c r="Z778" s="62" t="s">
        <v>46</v>
      </c>
      <c r="AA778" s="62" t="s">
        <v>3025</v>
      </c>
      <c r="AB778" s="62">
        <v>2312205</v>
      </c>
      <c r="AH778" s="45" t="str">
        <f t="shared" si="80"/>
        <v>CESanta Quitéria</v>
      </c>
      <c r="AI778" s="62">
        <v>2312205</v>
      </c>
    </row>
    <row r="779" spans="26:35" x14ac:dyDescent="0.25">
      <c r="Z779" s="62" t="s">
        <v>46</v>
      </c>
      <c r="AA779" s="62" t="s">
        <v>3037</v>
      </c>
      <c r="AB779" s="62">
        <v>2312007</v>
      </c>
      <c r="AH779" s="45" t="str">
        <f t="shared" si="80"/>
        <v>CESantana do Acaraú</v>
      </c>
      <c r="AI779" s="62">
        <v>2312007</v>
      </c>
    </row>
    <row r="780" spans="26:35" x14ac:dyDescent="0.25">
      <c r="Z780" s="62" t="s">
        <v>46</v>
      </c>
      <c r="AA780" s="62" t="s">
        <v>3049</v>
      </c>
      <c r="AB780" s="62">
        <v>2312106</v>
      </c>
      <c r="AH780" s="45" t="str">
        <f t="shared" si="80"/>
        <v>CESantana do Cariri</v>
      </c>
      <c r="AI780" s="62">
        <v>2312106</v>
      </c>
    </row>
    <row r="781" spans="26:35" x14ac:dyDescent="0.25">
      <c r="Z781" s="62" t="s">
        <v>46</v>
      </c>
      <c r="AA781" s="62" t="s">
        <v>3061</v>
      </c>
      <c r="AB781" s="62">
        <v>2312304</v>
      </c>
      <c r="AH781" s="45" t="str">
        <f t="shared" si="80"/>
        <v>CESão Benedito</v>
      </c>
      <c r="AI781" s="62">
        <v>2312304</v>
      </c>
    </row>
    <row r="782" spans="26:35" x14ac:dyDescent="0.25">
      <c r="Z782" s="62" t="s">
        <v>46</v>
      </c>
      <c r="AA782" s="62" t="s">
        <v>2655</v>
      </c>
      <c r="AB782" s="62">
        <v>2312403</v>
      </c>
      <c r="AH782" s="45" t="str">
        <f t="shared" si="80"/>
        <v>CESão Gonçalo do Amarante</v>
      </c>
      <c r="AI782" s="62">
        <v>2312403</v>
      </c>
    </row>
    <row r="783" spans="26:35" x14ac:dyDescent="0.25">
      <c r="Z783" s="62" t="s">
        <v>46</v>
      </c>
      <c r="AA783" s="62" t="s">
        <v>3085</v>
      </c>
      <c r="AB783" s="62">
        <v>2312502</v>
      </c>
      <c r="AH783" s="45" t="str">
        <f t="shared" si="80"/>
        <v>CESão João do Jaguaribe</v>
      </c>
      <c r="AI783" s="62">
        <v>2312502</v>
      </c>
    </row>
    <row r="784" spans="26:35" x14ac:dyDescent="0.25">
      <c r="Z784" s="62" t="s">
        <v>46</v>
      </c>
      <c r="AA784" s="62" t="s">
        <v>3098</v>
      </c>
      <c r="AB784" s="62">
        <v>2312601</v>
      </c>
      <c r="AH784" s="45" t="str">
        <f t="shared" si="80"/>
        <v>CESão Luís do Curu</v>
      </c>
      <c r="AI784" s="62">
        <v>2312601</v>
      </c>
    </row>
    <row r="785" spans="26:35" x14ac:dyDescent="0.25">
      <c r="Z785" s="62" t="s">
        <v>46</v>
      </c>
      <c r="AA785" s="62" t="s">
        <v>3110</v>
      </c>
      <c r="AB785" s="62">
        <v>2312700</v>
      </c>
      <c r="AH785" s="45" t="str">
        <f t="shared" si="80"/>
        <v>CESenador Pompeu</v>
      </c>
      <c r="AI785" s="62">
        <v>2312700</v>
      </c>
    </row>
    <row r="786" spans="26:35" x14ac:dyDescent="0.25">
      <c r="Z786" s="62" t="s">
        <v>46</v>
      </c>
      <c r="AA786" s="62" t="s">
        <v>3122</v>
      </c>
      <c r="AB786" s="62">
        <v>2312809</v>
      </c>
      <c r="AH786" s="45" t="str">
        <f t="shared" si="80"/>
        <v>CESenador Sá</v>
      </c>
      <c r="AI786" s="62">
        <v>2312809</v>
      </c>
    </row>
    <row r="787" spans="26:35" x14ac:dyDescent="0.25">
      <c r="Z787" s="62" t="s">
        <v>46</v>
      </c>
      <c r="AA787" s="62" t="s">
        <v>3134</v>
      </c>
      <c r="AB787" s="62">
        <v>2312908</v>
      </c>
      <c r="AH787" s="45" t="str">
        <f t="shared" si="80"/>
        <v>CESobral</v>
      </c>
      <c r="AI787" s="62">
        <v>2312908</v>
      </c>
    </row>
    <row r="788" spans="26:35" x14ac:dyDescent="0.25">
      <c r="Z788" s="62" t="s">
        <v>46</v>
      </c>
      <c r="AA788" s="62" t="s">
        <v>3146</v>
      </c>
      <c r="AB788" s="62">
        <v>2313005</v>
      </c>
      <c r="AH788" s="45" t="str">
        <f t="shared" si="80"/>
        <v>CESolonópole</v>
      </c>
      <c r="AI788" s="62">
        <v>2313005</v>
      </c>
    </row>
    <row r="789" spans="26:35" x14ac:dyDescent="0.25">
      <c r="Z789" s="62" t="s">
        <v>46</v>
      </c>
      <c r="AA789" s="62" t="s">
        <v>3157</v>
      </c>
      <c r="AB789" s="62">
        <v>2313104</v>
      </c>
      <c r="AH789" s="45" t="str">
        <f t="shared" si="80"/>
        <v>CETabuleiro do Norte</v>
      </c>
      <c r="AI789" s="62">
        <v>2313104</v>
      </c>
    </row>
    <row r="790" spans="26:35" x14ac:dyDescent="0.25">
      <c r="Z790" s="62" t="s">
        <v>46</v>
      </c>
      <c r="AA790" s="62" t="s">
        <v>3168</v>
      </c>
      <c r="AB790" s="62">
        <v>2313203</v>
      </c>
      <c r="AH790" s="45" t="str">
        <f t="shared" si="80"/>
        <v>CETamboril</v>
      </c>
      <c r="AI790" s="62">
        <v>2313203</v>
      </c>
    </row>
    <row r="791" spans="26:35" x14ac:dyDescent="0.25">
      <c r="Z791" s="62" t="s">
        <v>46</v>
      </c>
      <c r="AA791" s="62" t="s">
        <v>3179</v>
      </c>
      <c r="AB791" s="62">
        <v>2313252</v>
      </c>
      <c r="AH791" s="45" t="str">
        <f t="shared" si="80"/>
        <v>CETarrafas</v>
      </c>
      <c r="AI791" s="62">
        <v>2313252</v>
      </c>
    </row>
    <row r="792" spans="26:35" x14ac:dyDescent="0.25">
      <c r="Z792" s="62" t="s">
        <v>46</v>
      </c>
      <c r="AA792" s="62" t="s">
        <v>3190</v>
      </c>
      <c r="AB792" s="62">
        <v>2313302</v>
      </c>
      <c r="AH792" s="45" t="str">
        <f t="shared" si="80"/>
        <v>CETauá</v>
      </c>
      <c r="AI792" s="62">
        <v>2313302</v>
      </c>
    </row>
    <row r="793" spans="26:35" x14ac:dyDescent="0.25">
      <c r="Z793" s="62" t="s">
        <v>46</v>
      </c>
      <c r="AA793" s="62" t="s">
        <v>3202</v>
      </c>
      <c r="AB793" s="62">
        <v>2313351</v>
      </c>
      <c r="AH793" s="45" t="str">
        <f t="shared" si="80"/>
        <v>CETejuçuoca</v>
      </c>
      <c r="AI793" s="62">
        <v>2313351</v>
      </c>
    </row>
    <row r="794" spans="26:35" x14ac:dyDescent="0.25">
      <c r="Z794" s="62" t="s">
        <v>46</v>
      </c>
      <c r="AA794" s="62" t="s">
        <v>3214</v>
      </c>
      <c r="AB794" s="62">
        <v>2313401</v>
      </c>
      <c r="AH794" s="45" t="str">
        <f t="shared" si="80"/>
        <v>CETianguá</v>
      </c>
      <c r="AI794" s="62">
        <v>2313401</v>
      </c>
    </row>
    <row r="795" spans="26:35" x14ac:dyDescent="0.25">
      <c r="Z795" s="62" t="s">
        <v>46</v>
      </c>
      <c r="AA795" s="62" t="s">
        <v>3226</v>
      </c>
      <c r="AB795" s="62">
        <v>2313500</v>
      </c>
      <c r="AH795" s="45" t="str">
        <f t="shared" si="80"/>
        <v>CETrairi</v>
      </c>
      <c r="AI795" s="62">
        <v>2313500</v>
      </c>
    </row>
    <row r="796" spans="26:35" x14ac:dyDescent="0.25">
      <c r="Z796" s="62" t="s">
        <v>46</v>
      </c>
      <c r="AA796" s="62" t="s">
        <v>3236</v>
      </c>
      <c r="AB796" s="62">
        <v>2313559</v>
      </c>
      <c r="AH796" s="45" t="str">
        <f t="shared" si="80"/>
        <v>CETururu</v>
      </c>
      <c r="AI796" s="62">
        <v>2313559</v>
      </c>
    </row>
    <row r="797" spans="26:35" x14ac:dyDescent="0.25">
      <c r="Z797" s="62" t="s">
        <v>46</v>
      </c>
      <c r="AA797" s="62" t="s">
        <v>3247</v>
      </c>
      <c r="AB797" s="62">
        <v>2313609</v>
      </c>
      <c r="AH797" s="45" t="str">
        <f t="shared" si="80"/>
        <v>CEUbajara</v>
      </c>
      <c r="AI797" s="62">
        <v>2313609</v>
      </c>
    </row>
    <row r="798" spans="26:35" x14ac:dyDescent="0.25">
      <c r="Z798" s="62" t="s">
        <v>46</v>
      </c>
      <c r="AA798" s="62" t="s">
        <v>3257</v>
      </c>
      <c r="AB798" s="62">
        <v>2313708</v>
      </c>
      <c r="AH798" s="45" t="str">
        <f t="shared" si="80"/>
        <v>CEUmari</v>
      </c>
      <c r="AI798" s="62">
        <v>2313708</v>
      </c>
    </row>
    <row r="799" spans="26:35" x14ac:dyDescent="0.25">
      <c r="Z799" s="62" t="s">
        <v>46</v>
      </c>
      <c r="AA799" s="62" t="s">
        <v>3268</v>
      </c>
      <c r="AB799" s="62">
        <v>2313757</v>
      </c>
      <c r="AH799" s="45" t="str">
        <f t="shared" si="80"/>
        <v>CEUmirim</v>
      </c>
      <c r="AI799" s="62">
        <v>2313757</v>
      </c>
    </row>
    <row r="800" spans="26:35" x14ac:dyDescent="0.25">
      <c r="Z800" s="62" t="s">
        <v>46</v>
      </c>
      <c r="AA800" s="62" t="s">
        <v>3280</v>
      </c>
      <c r="AB800" s="62">
        <v>2313807</v>
      </c>
      <c r="AH800" s="45" t="str">
        <f t="shared" si="80"/>
        <v>CEUruburetama</v>
      </c>
      <c r="AI800" s="62">
        <v>2313807</v>
      </c>
    </row>
    <row r="801" spans="26:35" x14ac:dyDescent="0.25">
      <c r="Z801" s="62" t="s">
        <v>46</v>
      </c>
      <c r="AA801" s="62" t="s">
        <v>3291</v>
      </c>
      <c r="AB801" s="62">
        <v>2313906</v>
      </c>
      <c r="AH801" s="45" t="str">
        <f t="shared" si="80"/>
        <v>CEUruoca</v>
      </c>
      <c r="AI801" s="62">
        <v>2313906</v>
      </c>
    </row>
    <row r="802" spans="26:35" x14ac:dyDescent="0.25">
      <c r="Z802" s="62" t="s">
        <v>46</v>
      </c>
      <c r="AA802" s="62" t="s">
        <v>3303</v>
      </c>
      <c r="AB802" s="62">
        <v>2313955</v>
      </c>
      <c r="AH802" s="45" t="str">
        <f t="shared" si="80"/>
        <v>CEVarjota</v>
      </c>
      <c r="AI802" s="62">
        <v>2313955</v>
      </c>
    </row>
    <row r="803" spans="26:35" x14ac:dyDescent="0.25">
      <c r="Z803" s="62" t="s">
        <v>46</v>
      </c>
      <c r="AA803" s="62" t="s">
        <v>3315</v>
      </c>
      <c r="AB803" s="62">
        <v>2314003</v>
      </c>
      <c r="AH803" s="45" t="str">
        <f t="shared" si="80"/>
        <v>CEVárzea Alegre</v>
      </c>
      <c r="AI803" s="62">
        <v>2314003</v>
      </c>
    </row>
    <row r="804" spans="26:35" x14ac:dyDescent="0.25">
      <c r="Z804" s="62" t="s">
        <v>46</v>
      </c>
      <c r="AA804" s="62" t="s">
        <v>3326</v>
      </c>
      <c r="AB804" s="62">
        <v>2314102</v>
      </c>
      <c r="AH804" s="45" t="str">
        <f t="shared" si="80"/>
        <v>CEViçosa do Ceará</v>
      </c>
      <c r="AI804" s="62">
        <v>2314102</v>
      </c>
    </row>
    <row r="805" spans="26:35" x14ac:dyDescent="0.25">
      <c r="Z805" s="62" t="s">
        <v>50</v>
      </c>
      <c r="AA805" s="62" t="s">
        <v>97</v>
      </c>
      <c r="AB805" s="62">
        <v>5300108</v>
      </c>
      <c r="AH805" s="45" t="str">
        <f t="shared" si="80"/>
        <v>DFBrasília</v>
      </c>
      <c r="AI805" s="62">
        <v>5300108</v>
      </c>
    </row>
    <row r="806" spans="26:35" x14ac:dyDescent="0.25">
      <c r="Z806" s="62" t="s">
        <v>54</v>
      </c>
      <c r="AA806" s="62" t="s">
        <v>98</v>
      </c>
      <c r="AB806" s="62">
        <v>3200102</v>
      </c>
      <c r="AH806" s="45" t="str">
        <f t="shared" si="80"/>
        <v>ESAfonso Cláudio</v>
      </c>
      <c r="AI806" s="62">
        <v>3200102</v>
      </c>
    </row>
    <row r="807" spans="26:35" x14ac:dyDescent="0.25">
      <c r="Z807" s="62" t="s">
        <v>54</v>
      </c>
      <c r="AA807" s="62" t="s">
        <v>123</v>
      </c>
      <c r="AB807" s="62">
        <v>3200169</v>
      </c>
      <c r="AH807" s="45" t="str">
        <f t="shared" si="80"/>
        <v>ESÁgua Doce do Norte</v>
      </c>
      <c r="AI807" s="62">
        <v>3200169</v>
      </c>
    </row>
    <row r="808" spans="26:35" x14ac:dyDescent="0.25">
      <c r="Z808" s="62" t="s">
        <v>54</v>
      </c>
      <c r="AA808" s="62" t="s">
        <v>149</v>
      </c>
      <c r="AB808" s="62">
        <v>3200136</v>
      </c>
      <c r="AH808" s="45" t="str">
        <f t="shared" si="80"/>
        <v>ESÁguia Branca</v>
      </c>
      <c r="AI808" s="62">
        <v>3200136</v>
      </c>
    </row>
    <row r="809" spans="26:35" x14ac:dyDescent="0.25">
      <c r="Z809" s="62" t="s">
        <v>54</v>
      </c>
      <c r="AA809" s="62" t="s">
        <v>174</v>
      </c>
      <c r="AB809" s="62">
        <v>3200201</v>
      </c>
      <c r="AH809" s="45" t="str">
        <f t="shared" si="80"/>
        <v>ESAlegre</v>
      </c>
      <c r="AI809" s="62">
        <v>3200201</v>
      </c>
    </row>
    <row r="810" spans="26:35" x14ac:dyDescent="0.25">
      <c r="Z810" s="62" t="s">
        <v>54</v>
      </c>
      <c r="AA810" s="62" t="s">
        <v>200</v>
      </c>
      <c r="AB810" s="62">
        <v>3200300</v>
      </c>
      <c r="AH810" s="45" t="str">
        <f t="shared" si="80"/>
        <v>ESAlfredo Chaves</v>
      </c>
      <c r="AI810" s="62">
        <v>3200300</v>
      </c>
    </row>
    <row r="811" spans="26:35" x14ac:dyDescent="0.25">
      <c r="Z811" s="62" t="s">
        <v>54</v>
      </c>
      <c r="AA811" s="62" t="s">
        <v>226</v>
      </c>
      <c r="AB811" s="62">
        <v>3200359</v>
      </c>
      <c r="AH811" s="45" t="str">
        <f t="shared" si="80"/>
        <v>ESAlto Rio Novo</v>
      </c>
      <c r="AI811" s="62">
        <v>3200359</v>
      </c>
    </row>
    <row r="812" spans="26:35" x14ac:dyDescent="0.25">
      <c r="Z812" s="62" t="s">
        <v>54</v>
      </c>
      <c r="AA812" s="62" t="s">
        <v>250</v>
      </c>
      <c r="AB812" s="62">
        <v>3200409</v>
      </c>
      <c r="AH812" s="45" t="str">
        <f t="shared" si="80"/>
        <v>ESAnchieta</v>
      </c>
      <c r="AI812" s="62">
        <v>3200409</v>
      </c>
    </row>
    <row r="813" spans="26:35" x14ac:dyDescent="0.25">
      <c r="Z813" s="62" t="s">
        <v>54</v>
      </c>
      <c r="AA813" s="62" t="s">
        <v>275</v>
      </c>
      <c r="AB813" s="62">
        <v>3200508</v>
      </c>
      <c r="AH813" s="45" t="str">
        <f t="shared" si="80"/>
        <v>ESApiacá</v>
      </c>
      <c r="AI813" s="62">
        <v>3200508</v>
      </c>
    </row>
    <row r="814" spans="26:35" x14ac:dyDescent="0.25">
      <c r="Z814" s="62" t="s">
        <v>54</v>
      </c>
      <c r="AA814" s="62" t="s">
        <v>301</v>
      </c>
      <c r="AB814" s="62">
        <v>3200607</v>
      </c>
      <c r="AH814" s="45" t="str">
        <f t="shared" si="80"/>
        <v>ESAracruz</v>
      </c>
      <c r="AI814" s="62">
        <v>3200607</v>
      </c>
    </row>
    <row r="815" spans="26:35" x14ac:dyDescent="0.25">
      <c r="Z815" s="62" t="s">
        <v>54</v>
      </c>
      <c r="AA815" s="62" t="s">
        <v>327</v>
      </c>
      <c r="AB815" s="62">
        <v>3200706</v>
      </c>
      <c r="AH815" s="45" t="str">
        <f t="shared" si="80"/>
        <v>ESAtilio Vivacqua</v>
      </c>
      <c r="AI815" s="62">
        <v>3200706</v>
      </c>
    </row>
    <row r="816" spans="26:35" x14ac:dyDescent="0.25">
      <c r="Z816" s="62" t="s">
        <v>54</v>
      </c>
      <c r="AA816" s="62" t="s">
        <v>352</v>
      </c>
      <c r="AB816" s="62">
        <v>3200805</v>
      </c>
      <c r="AH816" s="45" t="str">
        <f t="shared" si="80"/>
        <v>ESBaixo Guandu</v>
      </c>
      <c r="AI816" s="62">
        <v>3200805</v>
      </c>
    </row>
    <row r="817" spans="26:35" x14ac:dyDescent="0.25">
      <c r="Z817" s="62" t="s">
        <v>54</v>
      </c>
      <c r="AA817" s="62" t="s">
        <v>376</v>
      </c>
      <c r="AB817" s="62">
        <v>3200904</v>
      </c>
      <c r="AH817" s="45" t="str">
        <f t="shared" si="80"/>
        <v>ESBarra de São Francisco</v>
      </c>
      <c r="AI817" s="62">
        <v>3200904</v>
      </c>
    </row>
    <row r="818" spans="26:35" x14ac:dyDescent="0.25">
      <c r="Z818" s="62" t="s">
        <v>54</v>
      </c>
      <c r="AA818" s="62" t="s">
        <v>401</v>
      </c>
      <c r="AB818" s="62">
        <v>3201001</v>
      </c>
      <c r="AH818" s="45" t="str">
        <f t="shared" si="80"/>
        <v>ESBoa Esperança</v>
      </c>
      <c r="AI818" s="62">
        <v>3201001</v>
      </c>
    </row>
    <row r="819" spans="26:35" x14ac:dyDescent="0.25">
      <c r="Z819" s="62" t="s">
        <v>54</v>
      </c>
      <c r="AA819" s="62" t="s">
        <v>426</v>
      </c>
      <c r="AB819" s="62">
        <v>3201100</v>
      </c>
      <c r="AH819" s="45" t="str">
        <f t="shared" si="80"/>
        <v>ESBom Jesus do Norte</v>
      </c>
      <c r="AI819" s="62">
        <v>3201100</v>
      </c>
    </row>
    <row r="820" spans="26:35" x14ac:dyDescent="0.25">
      <c r="Z820" s="62" t="s">
        <v>54</v>
      </c>
      <c r="AA820" s="62" t="s">
        <v>452</v>
      </c>
      <c r="AB820" s="62">
        <v>3201159</v>
      </c>
      <c r="AH820" s="45" t="str">
        <f t="shared" si="80"/>
        <v>ESBrejetuba</v>
      </c>
      <c r="AI820" s="62">
        <v>3201159</v>
      </c>
    </row>
    <row r="821" spans="26:35" x14ac:dyDescent="0.25">
      <c r="Z821" s="62" t="s">
        <v>54</v>
      </c>
      <c r="AA821" s="62" t="s">
        <v>477</v>
      </c>
      <c r="AB821" s="62">
        <v>3201209</v>
      </c>
      <c r="AH821" s="45" t="str">
        <f t="shared" si="80"/>
        <v>ESCachoeiro de Itapemirim</v>
      </c>
      <c r="AI821" s="62">
        <v>3201209</v>
      </c>
    </row>
    <row r="822" spans="26:35" x14ac:dyDescent="0.25">
      <c r="Z822" s="62" t="s">
        <v>54</v>
      </c>
      <c r="AA822" s="62" t="s">
        <v>501</v>
      </c>
      <c r="AB822" s="62">
        <v>3201308</v>
      </c>
      <c r="AH822" s="45" t="str">
        <f t="shared" si="80"/>
        <v>ESCariacica</v>
      </c>
      <c r="AI822" s="62">
        <v>3201308</v>
      </c>
    </row>
    <row r="823" spans="26:35" x14ac:dyDescent="0.25">
      <c r="Z823" s="62" t="s">
        <v>54</v>
      </c>
      <c r="AA823" s="62" t="s">
        <v>524</v>
      </c>
      <c r="AB823" s="62">
        <v>3201407</v>
      </c>
      <c r="AH823" s="45" t="str">
        <f t="shared" si="80"/>
        <v>ESCastelo</v>
      </c>
      <c r="AI823" s="62">
        <v>3201407</v>
      </c>
    </row>
    <row r="824" spans="26:35" x14ac:dyDescent="0.25">
      <c r="Z824" s="62" t="s">
        <v>54</v>
      </c>
      <c r="AA824" s="62" t="s">
        <v>548</v>
      </c>
      <c r="AB824" s="62">
        <v>3201506</v>
      </c>
      <c r="AH824" s="45" t="str">
        <f t="shared" si="80"/>
        <v>ESColatina</v>
      </c>
      <c r="AI824" s="62">
        <v>3201506</v>
      </c>
    </row>
    <row r="825" spans="26:35" x14ac:dyDescent="0.25">
      <c r="Z825" s="62" t="s">
        <v>54</v>
      </c>
      <c r="AA825" s="62" t="s">
        <v>571</v>
      </c>
      <c r="AB825" s="62">
        <v>3201605</v>
      </c>
      <c r="AH825" s="45" t="str">
        <f t="shared" si="80"/>
        <v>ESConceição da Barra</v>
      </c>
      <c r="AI825" s="62">
        <v>3201605</v>
      </c>
    </row>
    <row r="826" spans="26:35" x14ac:dyDescent="0.25">
      <c r="Z826" s="62" t="s">
        <v>54</v>
      </c>
      <c r="AA826" s="62" t="s">
        <v>594</v>
      </c>
      <c r="AB826" s="62">
        <v>3201704</v>
      </c>
      <c r="AH826" s="45" t="str">
        <f t="shared" si="80"/>
        <v>ESConceição do Castelo</v>
      </c>
      <c r="AI826" s="62">
        <v>3201704</v>
      </c>
    </row>
    <row r="827" spans="26:35" x14ac:dyDescent="0.25">
      <c r="Z827" s="62" t="s">
        <v>54</v>
      </c>
      <c r="AA827" s="62" t="s">
        <v>617</v>
      </c>
      <c r="AB827" s="62">
        <v>3201803</v>
      </c>
      <c r="AH827" s="45" t="str">
        <f t="shared" si="80"/>
        <v>ESDivino de São Lourenço</v>
      </c>
      <c r="AI827" s="62">
        <v>3201803</v>
      </c>
    </row>
    <row r="828" spans="26:35" x14ac:dyDescent="0.25">
      <c r="Z828" s="62" t="s">
        <v>54</v>
      </c>
      <c r="AA828" s="62" t="s">
        <v>638</v>
      </c>
      <c r="AB828" s="62">
        <v>3201902</v>
      </c>
      <c r="AH828" s="45" t="str">
        <f t="shared" si="80"/>
        <v>ESDomingos Martins</v>
      </c>
      <c r="AI828" s="62">
        <v>3201902</v>
      </c>
    </row>
    <row r="829" spans="26:35" x14ac:dyDescent="0.25">
      <c r="Z829" s="62" t="s">
        <v>54</v>
      </c>
      <c r="AA829" s="62" t="s">
        <v>659</v>
      </c>
      <c r="AB829" s="62">
        <v>3202009</v>
      </c>
      <c r="AH829" s="45" t="str">
        <f t="shared" si="80"/>
        <v>ESDores do Rio Preto</v>
      </c>
      <c r="AI829" s="62">
        <v>3202009</v>
      </c>
    </row>
    <row r="830" spans="26:35" x14ac:dyDescent="0.25">
      <c r="Z830" s="62" t="s">
        <v>54</v>
      </c>
      <c r="AA830" s="62" t="s">
        <v>680</v>
      </c>
      <c r="AB830" s="62">
        <v>3202108</v>
      </c>
      <c r="AH830" s="45" t="str">
        <f t="shared" si="80"/>
        <v>ESEcoporanga</v>
      </c>
      <c r="AI830" s="62">
        <v>3202108</v>
      </c>
    </row>
    <row r="831" spans="26:35" x14ac:dyDescent="0.25">
      <c r="Z831" s="62" t="s">
        <v>54</v>
      </c>
      <c r="AA831" s="62" t="s">
        <v>700</v>
      </c>
      <c r="AB831" s="62">
        <v>3202207</v>
      </c>
      <c r="AH831" s="45" t="str">
        <f t="shared" si="80"/>
        <v>ESFundão</v>
      </c>
      <c r="AI831" s="62">
        <v>3202207</v>
      </c>
    </row>
    <row r="832" spans="26:35" x14ac:dyDescent="0.25">
      <c r="Z832" s="62" t="s">
        <v>54</v>
      </c>
      <c r="AA832" s="62" t="s">
        <v>722</v>
      </c>
      <c r="AB832" s="62">
        <v>3202256</v>
      </c>
      <c r="AH832" s="45" t="str">
        <f t="shared" si="80"/>
        <v>ESGovernador Lindenberg</v>
      </c>
      <c r="AI832" s="62">
        <v>3202256</v>
      </c>
    </row>
    <row r="833" spans="26:35" x14ac:dyDescent="0.25">
      <c r="Z833" s="62" t="s">
        <v>54</v>
      </c>
      <c r="AA833" s="62" t="s">
        <v>744</v>
      </c>
      <c r="AB833" s="62">
        <v>3202306</v>
      </c>
      <c r="AH833" s="45" t="str">
        <f t="shared" si="80"/>
        <v>ESGuaçuí</v>
      </c>
      <c r="AI833" s="62">
        <v>3202306</v>
      </c>
    </row>
    <row r="834" spans="26:35" x14ac:dyDescent="0.25">
      <c r="Z834" s="62" t="s">
        <v>54</v>
      </c>
      <c r="AA834" s="62" t="s">
        <v>765</v>
      </c>
      <c r="AB834" s="62">
        <v>3202405</v>
      </c>
      <c r="AH834" s="45" t="str">
        <f t="shared" si="80"/>
        <v>ESGuarapari</v>
      </c>
      <c r="AI834" s="62">
        <v>3202405</v>
      </c>
    </row>
    <row r="835" spans="26:35" x14ac:dyDescent="0.25">
      <c r="Z835" s="62" t="s">
        <v>54</v>
      </c>
      <c r="AA835" s="62" t="s">
        <v>788</v>
      </c>
      <c r="AB835" s="62">
        <v>3202454</v>
      </c>
      <c r="AH835" s="45" t="str">
        <f t="shared" ref="AH835:AH898" si="81">CONCATENATE(Z835,AA835)</f>
        <v>ESIbatiba</v>
      </c>
      <c r="AI835" s="62">
        <v>3202454</v>
      </c>
    </row>
    <row r="836" spans="26:35" x14ac:dyDescent="0.25">
      <c r="Z836" s="62" t="s">
        <v>54</v>
      </c>
      <c r="AA836" s="62" t="s">
        <v>809</v>
      </c>
      <c r="AB836" s="62">
        <v>3202504</v>
      </c>
      <c r="AH836" s="45" t="str">
        <f t="shared" si="81"/>
        <v>ESIbiraçu</v>
      </c>
      <c r="AI836" s="62">
        <v>3202504</v>
      </c>
    </row>
    <row r="837" spans="26:35" x14ac:dyDescent="0.25">
      <c r="Z837" s="62" t="s">
        <v>54</v>
      </c>
      <c r="AA837" s="62" t="s">
        <v>830</v>
      </c>
      <c r="AB837" s="62">
        <v>3202553</v>
      </c>
      <c r="AH837" s="45" t="str">
        <f t="shared" si="81"/>
        <v>ESIbitirama</v>
      </c>
      <c r="AI837" s="62">
        <v>3202553</v>
      </c>
    </row>
    <row r="838" spans="26:35" x14ac:dyDescent="0.25">
      <c r="Z838" s="62" t="s">
        <v>54</v>
      </c>
      <c r="AA838" s="62" t="s">
        <v>852</v>
      </c>
      <c r="AB838" s="62">
        <v>3202603</v>
      </c>
      <c r="AH838" s="45" t="str">
        <f t="shared" si="81"/>
        <v>ESIconha</v>
      </c>
      <c r="AI838" s="62">
        <v>3202603</v>
      </c>
    </row>
    <row r="839" spans="26:35" x14ac:dyDescent="0.25">
      <c r="Z839" s="62" t="s">
        <v>54</v>
      </c>
      <c r="AA839" s="62" t="s">
        <v>874</v>
      </c>
      <c r="AB839" s="62">
        <v>3202652</v>
      </c>
      <c r="AH839" s="45" t="str">
        <f t="shared" si="81"/>
        <v>ESIrupi</v>
      </c>
      <c r="AI839" s="62">
        <v>3202652</v>
      </c>
    </row>
    <row r="840" spans="26:35" x14ac:dyDescent="0.25">
      <c r="Z840" s="62" t="s">
        <v>54</v>
      </c>
      <c r="AA840" s="62" t="s">
        <v>896</v>
      </c>
      <c r="AB840" s="62">
        <v>3202702</v>
      </c>
      <c r="AH840" s="45" t="str">
        <f t="shared" si="81"/>
        <v>ESItaguaçu</v>
      </c>
      <c r="AI840" s="62">
        <v>3202702</v>
      </c>
    </row>
    <row r="841" spans="26:35" x14ac:dyDescent="0.25">
      <c r="Z841" s="62" t="s">
        <v>54</v>
      </c>
      <c r="AA841" s="62" t="s">
        <v>919</v>
      </c>
      <c r="AB841" s="62">
        <v>3202801</v>
      </c>
      <c r="AH841" s="45" t="str">
        <f t="shared" si="81"/>
        <v>ESItapemirim</v>
      </c>
      <c r="AI841" s="62">
        <v>3202801</v>
      </c>
    </row>
    <row r="842" spans="26:35" x14ac:dyDescent="0.25">
      <c r="Z842" s="62" t="s">
        <v>54</v>
      </c>
      <c r="AA842" s="62" t="s">
        <v>942</v>
      </c>
      <c r="AB842" s="62">
        <v>3202900</v>
      </c>
      <c r="AH842" s="45" t="str">
        <f t="shared" si="81"/>
        <v>ESItarana</v>
      </c>
      <c r="AI842" s="62">
        <v>3202900</v>
      </c>
    </row>
    <row r="843" spans="26:35" x14ac:dyDescent="0.25">
      <c r="Z843" s="62" t="s">
        <v>54</v>
      </c>
      <c r="AA843" s="62" t="s">
        <v>964</v>
      </c>
      <c r="AB843" s="62">
        <v>3203007</v>
      </c>
      <c r="AH843" s="45" t="str">
        <f t="shared" si="81"/>
        <v>ESIúna</v>
      </c>
      <c r="AI843" s="62">
        <v>3203007</v>
      </c>
    </row>
    <row r="844" spans="26:35" x14ac:dyDescent="0.25">
      <c r="Z844" s="62" t="s">
        <v>54</v>
      </c>
      <c r="AA844" s="62" t="s">
        <v>986</v>
      </c>
      <c r="AB844" s="62">
        <v>3203056</v>
      </c>
      <c r="AH844" s="45" t="str">
        <f t="shared" si="81"/>
        <v>ESJaguaré</v>
      </c>
      <c r="AI844" s="62">
        <v>3203056</v>
      </c>
    </row>
    <row r="845" spans="26:35" x14ac:dyDescent="0.25">
      <c r="Z845" s="62" t="s">
        <v>54</v>
      </c>
      <c r="AA845" s="62" t="s">
        <v>1009</v>
      </c>
      <c r="AB845" s="62">
        <v>3203106</v>
      </c>
      <c r="AH845" s="45" t="str">
        <f t="shared" si="81"/>
        <v>ESJerônimo Monteiro</v>
      </c>
      <c r="AI845" s="62">
        <v>3203106</v>
      </c>
    </row>
    <row r="846" spans="26:35" x14ac:dyDescent="0.25">
      <c r="Z846" s="62" t="s">
        <v>54</v>
      </c>
      <c r="AA846" s="62" t="s">
        <v>1031</v>
      </c>
      <c r="AB846" s="62">
        <v>3203130</v>
      </c>
      <c r="AH846" s="45" t="str">
        <f t="shared" si="81"/>
        <v>ESJoão Neiva</v>
      </c>
      <c r="AI846" s="62">
        <v>3203130</v>
      </c>
    </row>
    <row r="847" spans="26:35" x14ac:dyDescent="0.25">
      <c r="Z847" s="62" t="s">
        <v>54</v>
      </c>
      <c r="AA847" s="62" t="s">
        <v>1053</v>
      </c>
      <c r="AB847" s="62">
        <v>3203163</v>
      </c>
      <c r="AH847" s="45" t="str">
        <f t="shared" si="81"/>
        <v>ESLaranja da Terra</v>
      </c>
      <c r="AI847" s="62">
        <v>3203163</v>
      </c>
    </row>
    <row r="848" spans="26:35" x14ac:dyDescent="0.25">
      <c r="Z848" s="62" t="s">
        <v>54</v>
      </c>
      <c r="AA848" s="62" t="s">
        <v>1075</v>
      </c>
      <c r="AB848" s="62">
        <v>3203205</v>
      </c>
      <c r="AH848" s="45" t="str">
        <f t="shared" si="81"/>
        <v>ESLinhares</v>
      </c>
      <c r="AI848" s="62">
        <v>3203205</v>
      </c>
    </row>
    <row r="849" spans="26:35" x14ac:dyDescent="0.25">
      <c r="Z849" s="62" t="s">
        <v>54</v>
      </c>
      <c r="AA849" s="62" t="s">
        <v>1097</v>
      </c>
      <c r="AB849" s="62">
        <v>3203304</v>
      </c>
      <c r="AH849" s="45" t="str">
        <f t="shared" si="81"/>
        <v>ESMantenópolis</v>
      </c>
      <c r="AI849" s="62">
        <v>3203304</v>
      </c>
    </row>
    <row r="850" spans="26:35" x14ac:dyDescent="0.25">
      <c r="Z850" s="62" t="s">
        <v>54</v>
      </c>
      <c r="AA850" s="62" t="s">
        <v>1120</v>
      </c>
      <c r="AB850" s="62">
        <v>3203320</v>
      </c>
      <c r="AH850" s="45" t="str">
        <f t="shared" si="81"/>
        <v>ESMarataízes</v>
      </c>
      <c r="AI850" s="62">
        <v>3203320</v>
      </c>
    </row>
    <row r="851" spans="26:35" x14ac:dyDescent="0.25">
      <c r="Z851" s="62" t="s">
        <v>54</v>
      </c>
      <c r="AA851" s="62" t="s">
        <v>1143</v>
      </c>
      <c r="AB851" s="62">
        <v>3203346</v>
      </c>
      <c r="AH851" s="45" t="str">
        <f t="shared" si="81"/>
        <v>ESMarechal Floriano</v>
      </c>
      <c r="AI851" s="62">
        <v>3203346</v>
      </c>
    </row>
    <row r="852" spans="26:35" x14ac:dyDescent="0.25">
      <c r="Z852" s="62" t="s">
        <v>54</v>
      </c>
      <c r="AA852" s="62" t="s">
        <v>1166</v>
      </c>
      <c r="AB852" s="62">
        <v>3203353</v>
      </c>
      <c r="AH852" s="45" t="str">
        <f t="shared" si="81"/>
        <v>ESMarilândia</v>
      </c>
      <c r="AI852" s="62">
        <v>3203353</v>
      </c>
    </row>
    <row r="853" spans="26:35" x14ac:dyDescent="0.25">
      <c r="Z853" s="62" t="s">
        <v>54</v>
      </c>
      <c r="AA853" s="62" t="s">
        <v>1189</v>
      </c>
      <c r="AB853" s="62">
        <v>3203403</v>
      </c>
      <c r="AH853" s="45" t="str">
        <f t="shared" si="81"/>
        <v>ESMimoso do Sul</v>
      </c>
      <c r="AI853" s="62">
        <v>3203403</v>
      </c>
    </row>
    <row r="854" spans="26:35" x14ac:dyDescent="0.25">
      <c r="Z854" s="62" t="s">
        <v>54</v>
      </c>
      <c r="AA854" s="62" t="s">
        <v>1211</v>
      </c>
      <c r="AB854" s="62">
        <v>3203502</v>
      </c>
      <c r="AH854" s="45" t="str">
        <f t="shared" si="81"/>
        <v>ESMontanha</v>
      </c>
      <c r="AI854" s="62">
        <v>3203502</v>
      </c>
    </row>
    <row r="855" spans="26:35" x14ac:dyDescent="0.25">
      <c r="Z855" s="62" t="s">
        <v>54</v>
      </c>
      <c r="AA855" s="62" t="s">
        <v>1232</v>
      </c>
      <c r="AB855" s="62">
        <v>3203601</v>
      </c>
      <c r="AH855" s="45" t="str">
        <f t="shared" si="81"/>
        <v>ESMucurici</v>
      </c>
      <c r="AI855" s="62">
        <v>3203601</v>
      </c>
    </row>
    <row r="856" spans="26:35" x14ac:dyDescent="0.25">
      <c r="Z856" s="62" t="s">
        <v>54</v>
      </c>
      <c r="AA856" s="62" t="s">
        <v>1255</v>
      </c>
      <c r="AB856" s="62">
        <v>3203700</v>
      </c>
      <c r="AH856" s="45" t="str">
        <f t="shared" si="81"/>
        <v>ESMuniz Freire</v>
      </c>
      <c r="AI856" s="62">
        <v>3203700</v>
      </c>
    </row>
    <row r="857" spans="26:35" x14ac:dyDescent="0.25">
      <c r="Z857" s="62" t="s">
        <v>54</v>
      </c>
      <c r="AA857" s="62" t="s">
        <v>1278</v>
      </c>
      <c r="AB857" s="62">
        <v>3203809</v>
      </c>
      <c r="AH857" s="45" t="str">
        <f t="shared" si="81"/>
        <v>ESMuqui</v>
      </c>
      <c r="AI857" s="62">
        <v>3203809</v>
      </c>
    </row>
    <row r="858" spans="26:35" x14ac:dyDescent="0.25">
      <c r="Z858" s="62" t="s">
        <v>54</v>
      </c>
      <c r="AA858" s="62" t="s">
        <v>1299</v>
      </c>
      <c r="AB858" s="62">
        <v>3203908</v>
      </c>
      <c r="AH858" s="45" t="str">
        <f t="shared" si="81"/>
        <v>ESNova Venécia</v>
      </c>
      <c r="AI858" s="62">
        <v>3203908</v>
      </c>
    </row>
    <row r="859" spans="26:35" x14ac:dyDescent="0.25">
      <c r="Z859" s="62" t="s">
        <v>54</v>
      </c>
      <c r="AA859" s="62" t="s">
        <v>1321</v>
      </c>
      <c r="AB859" s="62">
        <v>3204005</v>
      </c>
      <c r="AH859" s="45" t="str">
        <f t="shared" si="81"/>
        <v>ESPancas</v>
      </c>
      <c r="AI859" s="62">
        <v>3204005</v>
      </c>
    </row>
    <row r="860" spans="26:35" x14ac:dyDescent="0.25">
      <c r="Z860" s="62" t="s">
        <v>54</v>
      </c>
      <c r="AA860" s="62" t="s">
        <v>1343</v>
      </c>
      <c r="AB860" s="62">
        <v>3204054</v>
      </c>
      <c r="AH860" s="45" t="str">
        <f t="shared" si="81"/>
        <v>ESPedro Canário</v>
      </c>
      <c r="AI860" s="62">
        <v>3204054</v>
      </c>
    </row>
    <row r="861" spans="26:35" x14ac:dyDescent="0.25">
      <c r="Z861" s="62" t="s">
        <v>54</v>
      </c>
      <c r="AA861" s="62" t="s">
        <v>1364</v>
      </c>
      <c r="AB861" s="62">
        <v>3204104</v>
      </c>
      <c r="AH861" s="45" t="str">
        <f t="shared" si="81"/>
        <v>ESPinheiros</v>
      </c>
      <c r="AI861" s="62">
        <v>3204104</v>
      </c>
    </row>
    <row r="862" spans="26:35" x14ac:dyDescent="0.25">
      <c r="Z862" s="62" t="s">
        <v>54</v>
      </c>
      <c r="AA862" s="62" t="s">
        <v>1386</v>
      </c>
      <c r="AB862" s="62">
        <v>3204203</v>
      </c>
      <c r="AH862" s="45" t="str">
        <f t="shared" si="81"/>
        <v>ESPiúma</v>
      </c>
      <c r="AI862" s="62">
        <v>3204203</v>
      </c>
    </row>
    <row r="863" spans="26:35" x14ac:dyDescent="0.25">
      <c r="Z863" s="62" t="s">
        <v>54</v>
      </c>
      <c r="AA863" s="62" t="s">
        <v>1408</v>
      </c>
      <c r="AB863" s="62">
        <v>3204252</v>
      </c>
      <c r="AH863" s="45" t="str">
        <f t="shared" si="81"/>
        <v>ESPonto Belo</v>
      </c>
      <c r="AI863" s="62">
        <v>3204252</v>
      </c>
    </row>
    <row r="864" spans="26:35" x14ac:dyDescent="0.25">
      <c r="Z864" s="62" t="s">
        <v>54</v>
      </c>
      <c r="AA864" s="62" t="s">
        <v>1430</v>
      </c>
      <c r="AB864" s="62">
        <v>3204302</v>
      </c>
      <c r="AH864" s="45" t="str">
        <f t="shared" si="81"/>
        <v>ESPresidente Kennedy</v>
      </c>
      <c r="AI864" s="62">
        <v>3204302</v>
      </c>
    </row>
    <row r="865" spans="26:35" x14ac:dyDescent="0.25">
      <c r="Z865" s="62" t="s">
        <v>54</v>
      </c>
      <c r="AA865" s="62" t="s">
        <v>1451</v>
      </c>
      <c r="AB865" s="62">
        <v>3204351</v>
      </c>
      <c r="AH865" s="45" t="str">
        <f t="shared" si="81"/>
        <v>ESRio Bananal</v>
      </c>
      <c r="AI865" s="62">
        <v>3204351</v>
      </c>
    </row>
    <row r="866" spans="26:35" x14ac:dyDescent="0.25">
      <c r="Z866" s="62" t="s">
        <v>54</v>
      </c>
      <c r="AA866" s="62" t="s">
        <v>1471</v>
      </c>
      <c r="AB866" s="62">
        <v>3204401</v>
      </c>
      <c r="AH866" s="45" t="str">
        <f t="shared" si="81"/>
        <v>ESRio Novo do Sul</v>
      </c>
      <c r="AI866" s="62">
        <v>3204401</v>
      </c>
    </row>
    <row r="867" spans="26:35" x14ac:dyDescent="0.25">
      <c r="Z867" s="62" t="s">
        <v>54</v>
      </c>
      <c r="AA867" s="62" t="s">
        <v>1493</v>
      </c>
      <c r="AB867" s="62">
        <v>3204500</v>
      </c>
      <c r="AH867" s="45" t="str">
        <f t="shared" si="81"/>
        <v>ESSanta Leopoldina</v>
      </c>
      <c r="AI867" s="62">
        <v>3204500</v>
      </c>
    </row>
    <row r="868" spans="26:35" x14ac:dyDescent="0.25">
      <c r="Z868" s="62" t="s">
        <v>54</v>
      </c>
      <c r="AA868" s="62" t="s">
        <v>1513</v>
      </c>
      <c r="AB868" s="62">
        <v>3204559</v>
      </c>
      <c r="AH868" s="45" t="str">
        <f t="shared" si="81"/>
        <v>ESSanta Maria de Jetibá</v>
      </c>
      <c r="AI868" s="62">
        <v>3204559</v>
      </c>
    </row>
    <row r="869" spans="26:35" x14ac:dyDescent="0.25">
      <c r="Z869" s="62" t="s">
        <v>54</v>
      </c>
      <c r="AA869" s="62" t="s">
        <v>1534</v>
      </c>
      <c r="AB869" s="62">
        <v>3204609</v>
      </c>
      <c r="AH869" s="45" t="str">
        <f t="shared" si="81"/>
        <v>ESSanta Teresa</v>
      </c>
      <c r="AI869" s="62">
        <v>3204609</v>
      </c>
    </row>
    <row r="870" spans="26:35" x14ac:dyDescent="0.25">
      <c r="Z870" s="62" t="s">
        <v>54</v>
      </c>
      <c r="AA870" s="62" t="s">
        <v>1555</v>
      </c>
      <c r="AB870" s="62">
        <v>3204658</v>
      </c>
      <c r="AH870" s="45" t="str">
        <f t="shared" si="81"/>
        <v>ESSão Domingos do Norte</v>
      </c>
      <c r="AI870" s="62">
        <v>3204658</v>
      </c>
    </row>
    <row r="871" spans="26:35" x14ac:dyDescent="0.25">
      <c r="Z871" s="62" t="s">
        <v>54</v>
      </c>
      <c r="AA871" s="62" t="s">
        <v>1574</v>
      </c>
      <c r="AB871" s="62">
        <v>3204708</v>
      </c>
      <c r="AH871" s="45" t="str">
        <f t="shared" si="81"/>
        <v>ESSão Gabriel da Palha</v>
      </c>
      <c r="AI871" s="62">
        <v>3204708</v>
      </c>
    </row>
    <row r="872" spans="26:35" x14ac:dyDescent="0.25">
      <c r="Z872" s="62" t="s">
        <v>54</v>
      </c>
      <c r="AA872" s="62" t="s">
        <v>1594</v>
      </c>
      <c r="AB872" s="62">
        <v>3204807</v>
      </c>
      <c r="AH872" s="45" t="str">
        <f t="shared" si="81"/>
        <v>ESSão José do Calçado</v>
      </c>
      <c r="AI872" s="62">
        <v>3204807</v>
      </c>
    </row>
    <row r="873" spans="26:35" x14ac:dyDescent="0.25">
      <c r="Z873" s="62" t="s">
        <v>54</v>
      </c>
      <c r="AA873" s="62" t="s">
        <v>1614</v>
      </c>
      <c r="AB873" s="62">
        <v>3204906</v>
      </c>
      <c r="AH873" s="45" t="str">
        <f t="shared" si="81"/>
        <v>ESSão Mateus</v>
      </c>
      <c r="AI873" s="62">
        <v>3204906</v>
      </c>
    </row>
    <row r="874" spans="26:35" x14ac:dyDescent="0.25">
      <c r="Z874" s="62" t="s">
        <v>54</v>
      </c>
      <c r="AA874" s="62" t="s">
        <v>1635</v>
      </c>
      <c r="AB874" s="62">
        <v>3204955</v>
      </c>
      <c r="AH874" s="45" t="str">
        <f t="shared" si="81"/>
        <v>ESSão Roque do Canaã</v>
      </c>
      <c r="AI874" s="62">
        <v>3204955</v>
      </c>
    </row>
    <row r="875" spans="26:35" x14ac:dyDescent="0.25">
      <c r="Z875" s="62" t="s">
        <v>54</v>
      </c>
      <c r="AA875" s="62" t="s">
        <v>1656</v>
      </c>
      <c r="AB875" s="62">
        <v>3205002</v>
      </c>
      <c r="AH875" s="45" t="str">
        <f t="shared" si="81"/>
        <v>ESSerra</v>
      </c>
      <c r="AI875" s="62">
        <v>3205002</v>
      </c>
    </row>
    <row r="876" spans="26:35" x14ac:dyDescent="0.25">
      <c r="Z876" s="62" t="s">
        <v>54</v>
      </c>
      <c r="AA876" s="62" t="s">
        <v>1676</v>
      </c>
      <c r="AB876" s="62">
        <v>3205010</v>
      </c>
      <c r="AH876" s="45" t="str">
        <f t="shared" si="81"/>
        <v>ESSooretama</v>
      </c>
      <c r="AI876" s="62">
        <v>3205010</v>
      </c>
    </row>
    <row r="877" spans="26:35" x14ac:dyDescent="0.25">
      <c r="Z877" s="62" t="s">
        <v>54</v>
      </c>
      <c r="AA877" s="62" t="s">
        <v>1697</v>
      </c>
      <c r="AB877" s="62">
        <v>3205036</v>
      </c>
      <c r="AH877" s="45" t="str">
        <f t="shared" si="81"/>
        <v>ESVargem Alta</v>
      </c>
      <c r="AI877" s="62">
        <v>3205036</v>
      </c>
    </row>
    <row r="878" spans="26:35" x14ac:dyDescent="0.25">
      <c r="Z878" s="62" t="s">
        <v>54</v>
      </c>
      <c r="AA878" s="62" t="s">
        <v>1717</v>
      </c>
      <c r="AB878" s="62">
        <v>3205069</v>
      </c>
      <c r="AH878" s="45" t="str">
        <f t="shared" si="81"/>
        <v>ESVenda Nova do Imigrante</v>
      </c>
      <c r="AI878" s="62">
        <v>3205069</v>
      </c>
    </row>
    <row r="879" spans="26:35" x14ac:dyDescent="0.25">
      <c r="Z879" s="62" t="s">
        <v>54</v>
      </c>
      <c r="AA879" s="62" t="s">
        <v>1738</v>
      </c>
      <c r="AB879" s="62">
        <v>3205101</v>
      </c>
      <c r="AH879" s="45" t="str">
        <f t="shared" si="81"/>
        <v>ESViana</v>
      </c>
      <c r="AI879" s="62">
        <v>3205101</v>
      </c>
    </row>
    <row r="880" spans="26:35" x14ac:dyDescent="0.25">
      <c r="Z880" s="62" t="s">
        <v>54</v>
      </c>
      <c r="AA880" s="62" t="s">
        <v>1758</v>
      </c>
      <c r="AB880" s="62">
        <v>3205150</v>
      </c>
      <c r="AH880" s="45" t="str">
        <f t="shared" si="81"/>
        <v>ESVila Pavão</v>
      </c>
      <c r="AI880" s="62">
        <v>3205150</v>
      </c>
    </row>
    <row r="881" spans="26:35" x14ac:dyDescent="0.25">
      <c r="Z881" s="62" t="s">
        <v>54</v>
      </c>
      <c r="AA881" s="62" t="s">
        <v>1779</v>
      </c>
      <c r="AB881" s="62">
        <v>3205176</v>
      </c>
      <c r="AH881" s="45" t="str">
        <f t="shared" si="81"/>
        <v>ESVila Valério</v>
      </c>
      <c r="AI881" s="62">
        <v>3205176</v>
      </c>
    </row>
    <row r="882" spans="26:35" x14ac:dyDescent="0.25">
      <c r="Z882" s="62" t="s">
        <v>54</v>
      </c>
      <c r="AA882" s="62" t="s">
        <v>1798</v>
      </c>
      <c r="AB882" s="62">
        <v>3205200</v>
      </c>
      <c r="AH882" s="45" t="str">
        <f t="shared" si="81"/>
        <v>ESVila Velha</v>
      </c>
      <c r="AI882" s="62">
        <v>3205200</v>
      </c>
    </row>
    <row r="883" spans="26:35" x14ac:dyDescent="0.25">
      <c r="Z883" s="62" t="s">
        <v>54</v>
      </c>
      <c r="AA883" s="62" t="s">
        <v>1817</v>
      </c>
      <c r="AB883" s="62">
        <v>3205309</v>
      </c>
      <c r="AH883" s="45" t="str">
        <f t="shared" si="81"/>
        <v>ESVitória</v>
      </c>
      <c r="AI883" s="62">
        <v>3205309</v>
      </c>
    </row>
    <row r="884" spans="26:35" x14ac:dyDescent="0.25">
      <c r="Z884" s="62" t="s">
        <v>57</v>
      </c>
      <c r="AA884" s="62" t="s">
        <v>99</v>
      </c>
      <c r="AB884" s="62">
        <v>5200050</v>
      </c>
      <c r="AH884" s="45" t="str">
        <f t="shared" si="81"/>
        <v>GOAbadia de Goiás</v>
      </c>
      <c r="AI884" s="62">
        <v>5200050</v>
      </c>
    </row>
    <row r="885" spans="26:35" x14ac:dyDescent="0.25">
      <c r="Z885" s="62" t="s">
        <v>57</v>
      </c>
      <c r="AA885" s="62" t="s">
        <v>124</v>
      </c>
      <c r="AB885" s="62">
        <v>5200100</v>
      </c>
      <c r="AH885" s="45" t="str">
        <f t="shared" si="81"/>
        <v>GOAbadiânia</v>
      </c>
      <c r="AI885" s="62">
        <v>5200100</v>
      </c>
    </row>
    <row r="886" spans="26:35" x14ac:dyDescent="0.25">
      <c r="Z886" s="62" t="s">
        <v>57</v>
      </c>
      <c r="AA886" s="62" t="s">
        <v>150</v>
      </c>
      <c r="AB886" s="62">
        <v>5200134</v>
      </c>
      <c r="AH886" s="45" t="str">
        <f t="shared" si="81"/>
        <v>GOAcreúna</v>
      </c>
      <c r="AI886" s="62">
        <v>5200134</v>
      </c>
    </row>
    <row r="887" spans="26:35" x14ac:dyDescent="0.25">
      <c r="Z887" s="62" t="s">
        <v>57</v>
      </c>
      <c r="AA887" s="62" t="s">
        <v>175</v>
      </c>
      <c r="AB887" s="62">
        <v>5200159</v>
      </c>
      <c r="AH887" s="45" t="str">
        <f t="shared" si="81"/>
        <v>GOAdelândia</v>
      </c>
      <c r="AI887" s="62">
        <v>5200159</v>
      </c>
    </row>
    <row r="888" spans="26:35" x14ac:dyDescent="0.25">
      <c r="Z888" s="62" t="s">
        <v>57</v>
      </c>
      <c r="AA888" s="62" t="s">
        <v>201</v>
      </c>
      <c r="AB888" s="62">
        <v>5200175</v>
      </c>
      <c r="AH888" s="45" t="str">
        <f t="shared" si="81"/>
        <v>GOÁgua Fria de Goiás</v>
      </c>
      <c r="AI888" s="62">
        <v>5200175</v>
      </c>
    </row>
    <row r="889" spans="26:35" x14ac:dyDescent="0.25">
      <c r="Z889" s="62" t="s">
        <v>57</v>
      </c>
      <c r="AA889" s="62" t="s">
        <v>227</v>
      </c>
      <c r="AB889" s="62">
        <v>5200209</v>
      </c>
      <c r="AH889" s="45" t="str">
        <f t="shared" si="81"/>
        <v>GOÁgua Limpa</v>
      </c>
      <c r="AI889" s="62">
        <v>5200209</v>
      </c>
    </row>
    <row r="890" spans="26:35" x14ac:dyDescent="0.25">
      <c r="Z890" s="62" t="s">
        <v>57</v>
      </c>
      <c r="AA890" s="62" t="s">
        <v>251</v>
      </c>
      <c r="AB890" s="62">
        <v>5200258</v>
      </c>
      <c r="AH890" s="45" t="str">
        <f t="shared" si="81"/>
        <v>GOÁguas Lindas de Goiás</v>
      </c>
      <c r="AI890" s="62">
        <v>5200258</v>
      </c>
    </row>
    <row r="891" spans="26:35" x14ac:dyDescent="0.25">
      <c r="Z891" s="62" t="s">
        <v>57</v>
      </c>
      <c r="AA891" s="62" t="s">
        <v>276</v>
      </c>
      <c r="AB891" s="62">
        <v>5200308</v>
      </c>
      <c r="AH891" s="45" t="str">
        <f t="shared" si="81"/>
        <v>GOAlexânia</v>
      </c>
      <c r="AI891" s="62">
        <v>5200308</v>
      </c>
    </row>
    <row r="892" spans="26:35" x14ac:dyDescent="0.25">
      <c r="Z892" s="62" t="s">
        <v>57</v>
      </c>
      <c r="AA892" s="62" t="s">
        <v>302</v>
      </c>
      <c r="AB892" s="62">
        <v>5200506</v>
      </c>
      <c r="AH892" s="45" t="str">
        <f t="shared" si="81"/>
        <v>GOAloândia</v>
      </c>
      <c r="AI892" s="62">
        <v>5200506</v>
      </c>
    </row>
    <row r="893" spans="26:35" x14ac:dyDescent="0.25">
      <c r="Z893" s="62" t="s">
        <v>57</v>
      </c>
      <c r="AA893" s="62" t="s">
        <v>328</v>
      </c>
      <c r="AB893" s="62">
        <v>5200555</v>
      </c>
      <c r="AH893" s="45" t="str">
        <f t="shared" si="81"/>
        <v>GOAlto Horizonte</v>
      </c>
      <c r="AI893" s="62">
        <v>5200555</v>
      </c>
    </row>
    <row r="894" spans="26:35" x14ac:dyDescent="0.25">
      <c r="Z894" s="62" t="s">
        <v>57</v>
      </c>
      <c r="AA894" s="62" t="s">
        <v>353</v>
      </c>
      <c r="AB894" s="62">
        <v>5200605</v>
      </c>
      <c r="AH894" s="45" t="str">
        <f t="shared" si="81"/>
        <v>GOAlto Paraíso de Goiás</v>
      </c>
      <c r="AI894" s="62">
        <v>5200605</v>
      </c>
    </row>
    <row r="895" spans="26:35" x14ac:dyDescent="0.25">
      <c r="Z895" s="62" t="s">
        <v>57</v>
      </c>
      <c r="AA895" s="62" t="s">
        <v>377</v>
      </c>
      <c r="AB895" s="62">
        <v>5200803</v>
      </c>
      <c r="AH895" s="45" t="str">
        <f t="shared" si="81"/>
        <v>GOAlvorada do Norte</v>
      </c>
      <c r="AI895" s="62">
        <v>5200803</v>
      </c>
    </row>
    <row r="896" spans="26:35" x14ac:dyDescent="0.25">
      <c r="Z896" s="62" t="s">
        <v>57</v>
      </c>
      <c r="AA896" s="62" t="s">
        <v>402</v>
      </c>
      <c r="AB896" s="62">
        <v>5200829</v>
      </c>
      <c r="AH896" s="45" t="str">
        <f t="shared" si="81"/>
        <v>GOAmaralina</v>
      </c>
      <c r="AI896" s="62">
        <v>5200829</v>
      </c>
    </row>
    <row r="897" spans="26:35" x14ac:dyDescent="0.25">
      <c r="Z897" s="62" t="s">
        <v>57</v>
      </c>
      <c r="AA897" s="62" t="s">
        <v>427</v>
      </c>
      <c r="AB897" s="62">
        <v>5200852</v>
      </c>
      <c r="AH897" s="45" t="str">
        <f t="shared" si="81"/>
        <v>GOAmericano do Brasil</v>
      </c>
      <c r="AI897" s="62">
        <v>5200852</v>
      </c>
    </row>
    <row r="898" spans="26:35" x14ac:dyDescent="0.25">
      <c r="Z898" s="62" t="s">
        <v>57</v>
      </c>
      <c r="AA898" s="62" t="s">
        <v>453</v>
      </c>
      <c r="AB898" s="62">
        <v>5200902</v>
      </c>
      <c r="AH898" s="45" t="str">
        <f t="shared" si="81"/>
        <v>GOAmorinópolis</v>
      </c>
      <c r="AI898" s="62">
        <v>5200902</v>
      </c>
    </row>
    <row r="899" spans="26:35" x14ac:dyDescent="0.25">
      <c r="Z899" s="62" t="s">
        <v>57</v>
      </c>
      <c r="AA899" s="62" t="s">
        <v>478</v>
      </c>
      <c r="AB899" s="62">
        <v>5201108</v>
      </c>
      <c r="AH899" s="45" t="str">
        <f t="shared" ref="AH899:AH962" si="82">CONCATENATE(Z899,AA899)</f>
        <v>GOAnápolis</v>
      </c>
      <c r="AI899" s="62">
        <v>5201108</v>
      </c>
    </row>
    <row r="900" spans="26:35" x14ac:dyDescent="0.25">
      <c r="Z900" s="62" t="s">
        <v>57</v>
      </c>
      <c r="AA900" s="62" t="s">
        <v>502</v>
      </c>
      <c r="AB900" s="62">
        <v>5201207</v>
      </c>
      <c r="AH900" s="45" t="str">
        <f t="shared" si="82"/>
        <v>GOAnhanguera</v>
      </c>
      <c r="AI900" s="62">
        <v>5201207</v>
      </c>
    </row>
    <row r="901" spans="26:35" x14ac:dyDescent="0.25">
      <c r="Z901" s="62" t="s">
        <v>57</v>
      </c>
      <c r="AA901" s="62" t="s">
        <v>525</v>
      </c>
      <c r="AB901" s="62">
        <v>5201306</v>
      </c>
      <c r="AH901" s="45" t="str">
        <f t="shared" si="82"/>
        <v>GOAnicuns</v>
      </c>
      <c r="AI901" s="62">
        <v>5201306</v>
      </c>
    </row>
    <row r="902" spans="26:35" x14ac:dyDescent="0.25">
      <c r="Z902" s="62" t="s">
        <v>57</v>
      </c>
      <c r="AA902" s="62" t="s">
        <v>549</v>
      </c>
      <c r="AB902" s="62">
        <v>5201405</v>
      </c>
      <c r="AH902" s="45" t="str">
        <f t="shared" si="82"/>
        <v>GOAparecida de Goiânia</v>
      </c>
      <c r="AI902" s="62">
        <v>5201405</v>
      </c>
    </row>
    <row r="903" spans="26:35" x14ac:dyDescent="0.25">
      <c r="Z903" s="62" t="s">
        <v>57</v>
      </c>
      <c r="AA903" s="62" t="s">
        <v>572</v>
      </c>
      <c r="AB903" s="62">
        <v>5201454</v>
      </c>
      <c r="AH903" s="45" t="str">
        <f t="shared" si="82"/>
        <v>GOAparecida do Rio Doce</v>
      </c>
      <c r="AI903" s="62">
        <v>5201454</v>
      </c>
    </row>
    <row r="904" spans="26:35" x14ac:dyDescent="0.25">
      <c r="Z904" s="62" t="s">
        <v>57</v>
      </c>
      <c r="AA904" s="62" t="s">
        <v>595</v>
      </c>
      <c r="AB904" s="62">
        <v>5201504</v>
      </c>
      <c r="AH904" s="45" t="str">
        <f t="shared" si="82"/>
        <v>GOAporé</v>
      </c>
      <c r="AI904" s="62">
        <v>5201504</v>
      </c>
    </row>
    <row r="905" spans="26:35" x14ac:dyDescent="0.25">
      <c r="Z905" s="62" t="s">
        <v>57</v>
      </c>
      <c r="AA905" s="62" t="s">
        <v>618</v>
      </c>
      <c r="AB905" s="62">
        <v>5201603</v>
      </c>
      <c r="AH905" s="45" t="str">
        <f t="shared" si="82"/>
        <v>GOAraçu</v>
      </c>
      <c r="AI905" s="62">
        <v>5201603</v>
      </c>
    </row>
    <row r="906" spans="26:35" x14ac:dyDescent="0.25">
      <c r="Z906" s="62" t="s">
        <v>57</v>
      </c>
      <c r="AA906" s="62" t="s">
        <v>639</v>
      </c>
      <c r="AB906" s="62">
        <v>5201702</v>
      </c>
      <c r="AH906" s="45" t="str">
        <f t="shared" si="82"/>
        <v>GOAragarças</v>
      </c>
      <c r="AI906" s="62">
        <v>5201702</v>
      </c>
    </row>
    <row r="907" spans="26:35" x14ac:dyDescent="0.25">
      <c r="Z907" s="62" t="s">
        <v>57</v>
      </c>
      <c r="AA907" s="62" t="s">
        <v>660</v>
      </c>
      <c r="AB907" s="62">
        <v>5201801</v>
      </c>
      <c r="AH907" s="45" t="str">
        <f t="shared" si="82"/>
        <v>GOAragoiânia</v>
      </c>
      <c r="AI907" s="62">
        <v>5201801</v>
      </c>
    </row>
    <row r="908" spans="26:35" x14ac:dyDescent="0.25">
      <c r="Z908" s="62" t="s">
        <v>57</v>
      </c>
      <c r="AA908" s="62" t="s">
        <v>681</v>
      </c>
      <c r="AB908" s="62">
        <v>5202155</v>
      </c>
      <c r="AH908" s="45" t="str">
        <f t="shared" si="82"/>
        <v>GOAraguapaz</v>
      </c>
      <c r="AI908" s="62">
        <v>5202155</v>
      </c>
    </row>
    <row r="909" spans="26:35" x14ac:dyDescent="0.25">
      <c r="Z909" s="62" t="s">
        <v>57</v>
      </c>
      <c r="AA909" s="62" t="s">
        <v>701</v>
      </c>
      <c r="AB909" s="62">
        <v>5202353</v>
      </c>
      <c r="AH909" s="45" t="str">
        <f t="shared" si="82"/>
        <v>GOArenópolis</v>
      </c>
      <c r="AI909" s="62">
        <v>5202353</v>
      </c>
    </row>
    <row r="910" spans="26:35" x14ac:dyDescent="0.25">
      <c r="Z910" s="62" t="s">
        <v>57</v>
      </c>
      <c r="AA910" s="62" t="s">
        <v>723</v>
      </c>
      <c r="AB910" s="62">
        <v>5202502</v>
      </c>
      <c r="AH910" s="45" t="str">
        <f t="shared" si="82"/>
        <v>GOAruanã</v>
      </c>
      <c r="AI910" s="62">
        <v>5202502</v>
      </c>
    </row>
    <row r="911" spans="26:35" x14ac:dyDescent="0.25">
      <c r="Z911" s="62" t="s">
        <v>57</v>
      </c>
      <c r="AA911" s="62" t="s">
        <v>745</v>
      </c>
      <c r="AB911" s="62">
        <v>5202601</v>
      </c>
      <c r="AH911" s="45" t="str">
        <f t="shared" si="82"/>
        <v>GOAurilândia</v>
      </c>
      <c r="AI911" s="62">
        <v>5202601</v>
      </c>
    </row>
    <row r="912" spans="26:35" x14ac:dyDescent="0.25">
      <c r="Z912" s="62" t="s">
        <v>57</v>
      </c>
      <c r="AA912" s="62" t="s">
        <v>766</v>
      </c>
      <c r="AB912" s="62">
        <v>5202809</v>
      </c>
      <c r="AH912" s="45" t="str">
        <f t="shared" si="82"/>
        <v>GOAvelinópolis</v>
      </c>
      <c r="AI912" s="62">
        <v>5202809</v>
      </c>
    </row>
    <row r="913" spans="26:35" x14ac:dyDescent="0.25">
      <c r="Z913" s="62" t="s">
        <v>57</v>
      </c>
      <c r="AA913" s="62" t="s">
        <v>789</v>
      </c>
      <c r="AB913" s="62">
        <v>5203104</v>
      </c>
      <c r="AH913" s="45" t="str">
        <f t="shared" si="82"/>
        <v>GOBaliza</v>
      </c>
      <c r="AI913" s="62">
        <v>5203104</v>
      </c>
    </row>
    <row r="914" spans="26:35" x14ac:dyDescent="0.25">
      <c r="Z914" s="62" t="s">
        <v>57</v>
      </c>
      <c r="AA914" s="62" t="s">
        <v>810</v>
      </c>
      <c r="AB914" s="62">
        <v>5203203</v>
      </c>
      <c r="AH914" s="45" t="str">
        <f t="shared" si="82"/>
        <v>GOBarro Alto</v>
      </c>
      <c r="AI914" s="62">
        <v>5203203</v>
      </c>
    </row>
    <row r="915" spans="26:35" x14ac:dyDescent="0.25">
      <c r="Z915" s="62" t="s">
        <v>57</v>
      </c>
      <c r="AA915" s="62" t="s">
        <v>831</v>
      </c>
      <c r="AB915" s="62">
        <v>5203302</v>
      </c>
      <c r="AH915" s="45" t="str">
        <f t="shared" si="82"/>
        <v>GOBela Vista de Goiás</v>
      </c>
      <c r="AI915" s="62">
        <v>5203302</v>
      </c>
    </row>
    <row r="916" spans="26:35" x14ac:dyDescent="0.25">
      <c r="Z916" s="62" t="s">
        <v>57</v>
      </c>
      <c r="AA916" s="62" t="s">
        <v>853</v>
      </c>
      <c r="AB916" s="62">
        <v>5203401</v>
      </c>
      <c r="AH916" s="45" t="str">
        <f t="shared" si="82"/>
        <v>GOBom Jardim de Goiás</v>
      </c>
      <c r="AI916" s="62">
        <v>5203401</v>
      </c>
    </row>
    <row r="917" spans="26:35" x14ac:dyDescent="0.25">
      <c r="Z917" s="62" t="s">
        <v>57</v>
      </c>
      <c r="AA917" s="62" t="s">
        <v>875</v>
      </c>
      <c r="AB917" s="62">
        <v>5203500</v>
      </c>
      <c r="AH917" s="45" t="str">
        <f t="shared" si="82"/>
        <v>GOBom Jesus de Goiás</v>
      </c>
      <c r="AI917" s="62">
        <v>5203500</v>
      </c>
    </row>
    <row r="918" spans="26:35" x14ac:dyDescent="0.25">
      <c r="Z918" s="62" t="s">
        <v>57</v>
      </c>
      <c r="AA918" s="62" t="s">
        <v>897</v>
      </c>
      <c r="AB918" s="62">
        <v>5203559</v>
      </c>
      <c r="AH918" s="45" t="str">
        <f t="shared" si="82"/>
        <v>GOBonfinópolis</v>
      </c>
      <c r="AI918" s="62">
        <v>5203559</v>
      </c>
    </row>
    <row r="919" spans="26:35" x14ac:dyDescent="0.25">
      <c r="Z919" s="62" t="s">
        <v>57</v>
      </c>
      <c r="AA919" s="62" t="s">
        <v>920</v>
      </c>
      <c r="AB919" s="62">
        <v>5203575</v>
      </c>
      <c r="AH919" s="45" t="str">
        <f t="shared" si="82"/>
        <v>GOBonópolis</v>
      </c>
      <c r="AI919" s="62">
        <v>5203575</v>
      </c>
    </row>
    <row r="920" spans="26:35" x14ac:dyDescent="0.25">
      <c r="Z920" s="62" t="s">
        <v>57</v>
      </c>
      <c r="AA920" s="62" t="s">
        <v>943</v>
      </c>
      <c r="AB920" s="62">
        <v>5203609</v>
      </c>
      <c r="AH920" s="45" t="str">
        <f t="shared" si="82"/>
        <v>GOBrazabrantes</v>
      </c>
      <c r="AI920" s="62">
        <v>5203609</v>
      </c>
    </row>
    <row r="921" spans="26:35" x14ac:dyDescent="0.25">
      <c r="Z921" s="62" t="s">
        <v>57</v>
      </c>
      <c r="AA921" s="62" t="s">
        <v>965</v>
      </c>
      <c r="AB921" s="62">
        <v>5203807</v>
      </c>
      <c r="AH921" s="45" t="str">
        <f t="shared" si="82"/>
        <v>GOBritânia</v>
      </c>
      <c r="AI921" s="62">
        <v>5203807</v>
      </c>
    </row>
    <row r="922" spans="26:35" x14ac:dyDescent="0.25">
      <c r="Z922" s="62" t="s">
        <v>57</v>
      </c>
      <c r="AA922" s="62" t="s">
        <v>987</v>
      </c>
      <c r="AB922" s="62">
        <v>5203906</v>
      </c>
      <c r="AH922" s="45" t="str">
        <f t="shared" si="82"/>
        <v>GOBuriti Alegre</v>
      </c>
      <c r="AI922" s="62">
        <v>5203906</v>
      </c>
    </row>
    <row r="923" spans="26:35" x14ac:dyDescent="0.25">
      <c r="Z923" s="62" t="s">
        <v>57</v>
      </c>
      <c r="AA923" s="62" t="s">
        <v>1010</v>
      </c>
      <c r="AB923" s="62">
        <v>5203939</v>
      </c>
      <c r="AH923" s="45" t="str">
        <f t="shared" si="82"/>
        <v>GOBuriti de Goiás</v>
      </c>
      <c r="AI923" s="62">
        <v>5203939</v>
      </c>
    </row>
    <row r="924" spans="26:35" x14ac:dyDescent="0.25">
      <c r="Z924" s="62" t="s">
        <v>57</v>
      </c>
      <c r="AA924" s="62" t="s">
        <v>1032</v>
      </c>
      <c r="AB924" s="62">
        <v>5203962</v>
      </c>
      <c r="AH924" s="45" t="str">
        <f t="shared" si="82"/>
        <v>GOBuritinópolis</v>
      </c>
      <c r="AI924" s="62">
        <v>5203962</v>
      </c>
    </row>
    <row r="925" spans="26:35" x14ac:dyDescent="0.25">
      <c r="Z925" s="62" t="s">
        <v>57</v>
      </c>
      <c r="AA925" s="62" t="s">
        <v>1054</v>
      </c>
      <c r="AB925" s="62">
        <v>5204003</v>
      </c>
      <c r="AH925" s="45" t="str">
        <f t="shared" si="82"/>
        <v>GOCabeceiras</v>
      </c>
      <c r="AI925" s="62">
        <v>5204003</v>
      </c>
    </row>
    <row r="926" spans="26:35" x14ac:dyDescent="0.25">
      <c r="Z926" s="62" t="s">
        <v>57</v>
      </c>
      <c r="AA926" s="62" t="s">
        <v>1076</v>
      </c>
      <c r="AB926" s="62">
        <v>5204102</v>
      </c>
      <c r="AH926" s="45" t="str">
        <f t="shared" si="82"/>
        <v>GOCachoeira Alta</v>
      </c>
      <c r="AI926" s="62">
        <v>5204102</v>
      </c>
    </row>
    <row r="927" spans="26:35" x14ac:dyDescent="0.25">
      <c r="Z927" s="62" t="s">
        <v>57</v>
      </c>
      <c r="AA927" s="62" t="s">
        <v>1098</v>
      </c>
      <c r="AB927" s="62">
        <v>5204201</v>
      </c>
      <c r="AH927" s="45" t="str">
        <f t="shared" si="82"/>
        <v>GOCachoeira de Goiás</v>
      </c>
      <c r="AI927" s="62">
        <v>5204201</v>
      </c>
    </row>
    <row r="928" spans="26:35" x14ac:dyDescent="0.25">
      <c r="Z928" s="62" t="s">
        <v>57</v>
      </c>
      <c r="AA928" s="62" t="s">
        <v>1121</v>
      </c>
      <c r="AB928" s="62">
        <v>5204250</v>
      </c>
      <c r="AH928" s="45" t="str">
        <f t="shared" si="82"/>
        <v>GOCachoeira Dourada</v>
      </c>
      <c r="AI928" s="62">
        <v>5204250</v>
      </c>
    </row>
    <row r="929" spans="26:35" x14ac:dyDescent="0.25">
      <c r="Z929" s="62" t="s">
        <v>57</v>
      </c>
      <c r="AA929" s="62" t="s">
        <v>1144</v>
      </c>
      <c r="AB929" s="62">
        <v>5204300</v>
      </c>
      <c r="AH929" s="45" t="str">
        <f t="shared" si="82"/>
        <v>GOCaçu</v>
      </c>
      <c r="AI929" s="62">
        <v>5204300</v>
      </c>
    </row>
    <row r="930" spans="26:35" x14ac:dyDescent="0.25">
      <c r="Z930" s="62" t="s">
        <v>57</v>
      </c>
      <c r="AA930" s="62" t="s">
        <v>1167</v>
      </c>
      <c r="AB930" s="62">
        <v>5204409</v>
      </c>
      <c r="AH930" s="45" t="str">
        <f t="shared" si="82"/>
        <v>GOCaiapônia</v>
      </c>
      <c r="AI930" s="62">
        <v>5204409</v>
      </c>
    </row>
    <row r="931" spans="26:35" x14ac:dyDescent="0.25">
      <c r="Z931" s="62" t="s">
        <v>57</v>
      </c>
      <c r="AA931" s="62" t="s">
        <v>1190</v>
      </c>
      <c r="AB931" s="62">
        <v>5204508</v>
      </c>
      <c r="AH931" s="45" t="str">
        <f t="shared" si="82"/>
        <v>GOCaldas Novas</v>
      </c>
      <c r="AI931" s="62">
        <v>5204508</v>
      </c>
    </row>
    <row r="932" spans="26:35" x14ac:dyDescent="0.25">
      <c r="Z932" s="62" t="s">
        <v>57</v>
      </c>
      <c r="AA932" s="62" t="s">
        <v>1212</v>
      </c>
      <c r="AB932" s="62">
        <v>5204557</v>
      </c>
      <c r="AH932" s="45" t="str">
        <f t="shared" si="82"/>
        <v>GOCaldazinha</v>
      </c>
      <c r="AI932" s="62">
        <v>5204557</v>
      </c>
    </row>
    <row r="933" spans="26:35" x14ac:dyDescent="0.25">
      <c r="Z933" s="62" t="s">
        <v>57</v>
      </c>
      <c r="AA933" s="62" t="s">
        <v>1233</v>
      </c>
      <c r="AB933" s="62">
        <v>5204607</v>
      </c>
      <c r="AH933" s="45" t="str">
        <f t="shared" si="82"/>
        <v>GOCampestre de Goiás</v>
      </c>
      <c r="AI933" s="62">
        <v>5204607</v>
      </c>
    </row>
    <row r="934" spans="26:35" x14ac:dyDescent="0.25">
      <c r="Z934" s="62" t="s">
        <v>57</v>
      </c>
      <c r="AA934" s="62" t="s">
        <v>1256</v>
      </c>
      <c r="AB934" s="62">
        <v>5204656</v>
      </c>
      <c r="AH934" s="45" t="str">
        <f t="shared" si="82"/>
        <v>GOCampinaçu</v>
      </c>
      <c r="AI934" s="62">
        <v>5204656</v>
      </c>
    </row>
    <row r="935" spans="26:35" x14ac:dyDescent="0.25">
      <c r="Z935" s="62" t="s">
        <v>57</v>
      </c>
      <c r="AA935" s="62" t="s">
        <v>1279</v>
      </c>
      <c r="AB935" s="62">
        <v>5204706</v>
      </c>
      <c r="AH935" s="45" t="str">
        <f t="shared" si="82"/>
        <v>GOCampinorte</v>
      </c>
      <c r="AI935" s="62">
        <v>5204706</v>
      </c>
    </row>
    <row r="936" spans="26:35" x14ac:dyDescent="0.25">
      <c r="Z936" s="62" t="s">
        <v>57</v>
      </c>
      <c r="AA936" s="62" t="s">
        <v>1300</v>
      </c>
      <c r="AB936" s="62">
        <v>5204805</v>
      </c>
      <c r="AH936" s="45" t="str">
        <f t="shared" si="82"/>
        <v>GOCampo Alegre de Goiás</v>
      </c>
      <c r="AI936" s="62">
        <v>5204805</v>
      </c>
    </row>
    <row r="937" spans="26:35" x14ac:dyDescent="0.25">
      <c r="Z937" s="62" t="s">
        <v>57</v>
      </c>
      <c r="AA937" s="62" t="s">
        <v>1322</v>
      </c>
      <c r="AB937" s="62">
        <v>5204854</v>
      </c>
      <c r="AH937" s="45" t="str">
        <f t="shared" si="82"/>
        <v>GOCampo Limpo de Goiás</v>
      </c>
      <c r="AI937" s="62">
        <v>5204854</v>
      </c>
    </row>
    <row r="938" spans="26:35" x14ac:dyDescent="0.25">
      <c r="Z938" s="62" t="s">
        <v>57</v>
      </c>
      <c r="AA938" s="62" t="s">
        <v>1344</v>
      </c>
      <c r="AB938" s="62">
        <v>5204904</v>
      </c>
      <c r="AH938" s="45" t="str">
        <f t="shared" si="82"/>
        <v>GOCampos Belos</v>
      </c>
      <c r="AI938" s="62">
        <v>5204904</v>
      </c>
    </row>
    <row r="939" spans="26:35" x14ac:dyDescent="0.25">
      <c r="Z939" s="62" t="s">
        <v>57</v>
      </c>
      <c r="AA939" s="62" t="s">
        <v>1365</v>
      </c>
      <c r="AB939" s="62">
        <v>5204953</v>
      </c>
      <c r="AH939" s="45" t="str">
        <f t="shared" si="82"/>
        <v>GOCampos Verdes</v>
      </c>
      <c r="AI939" s="62">
        <v>5204953</v>
      </c>
    </row>
    <row r="940" spans="26:35" x14ac:dyDescent="0.25">
      <c r="Z940" s="62" t="s">
        <v>57</v>
      </c>
      <c r="AA940" s="62" t="s">
        <v>1387</v>
      </c>
      <c r="AB940" s="62">
        <v>5205000</v>
      </c>
      <c r="AH940" s="45" t="str">
        <f t="shared" si="82"/>
        <v>GOCarmo do Rio Verde</v>
      </c>
      <c r="AI940" s="62">
        <v>5205000</v>
      </c>
    </row>
    <row r="941" spans="26:35" x14ac:dyDescent="0.25">
      <c r="Z941" s="62" t="s">
        <v>57</v>
      </c>
      <c r="AA941" s="62" t="s">
        <v>1409</v>
      </c>
      <c r="AB941" s="62">
        <v>5205059</v>
      </c>
      <c r="AH941" s="45" t="str">
        <f t="shared" si="82"/>
        <v>GOCastelândia</v>
      </c>
      <c r="AI941" s="62">
        <v>5205059</v>
      </c>
    </row>
    <row r="942" spans="26:35" x14ac:dyDescent="0.25">
      <c r="Z942" s="62" t="s">
        <v>57</v>
      </c>
      <c r="AA942" s="62" t="s">
        <v>1431</v>
      </c>
      <c r="AB942" s="62">
        <v>5205109</v>
      </c>
      <c r="AH942" s="45" t="str">
        <f t="shared" si="82"/>
        <v>GOCatalão</v>
      </c>
      <c r="AI942" s="62">
        <v>5205109</v>
      </c>
    </row>
    <row r="943" spans="26:35" x14ac:dyDescent="0.25">
      <c r="Z943" s="62" t="s">
        <v>57</v>
      </c>
      <c r="AA943" s="62" t="s">
        <v>1452</v>
      </c>
      <c r="AB943" s="62">
        <v>5205208</v>
      </c>
      <c r="AH943" s="45" t="str">
        <f t="shared" si="82"/>
        <v>GOCaturaí</v>
      </c>
      <c r="AI943" s="62">
        <v>5205208</v>
      </c>
    </row>
    <row r="944" spans="26:35" x14ac:dyDescent="0.25">
      <c r="Z944" s="62" t="s">
        <v>57</v>
      </c>
      <c r="AA944" s="62" t="s">
        <v>1472</v>
      </c>
      <c r="AB944" s="62">
        <v>5205307</v>
      </c>
      <c r="AH944" s="45" t="str">
        <f t="shared" si="82"/>
        <v>GOCavalcante</v>
      </c>
      <c r="AI944" s="62">
        <v>5205307</v>
      </c>
    </row>
    <row r="945" spans="26:35" x14ac:dyDescent="0.25">
      <c r="Z945" s="62" t="s">
        <v>57</v>
      </c>
      <c r="AA945" s="62" t="s">
        <v>1494</v>
      </c>
      <c r="AB945" s="62">
        <v>5205406</v>
      </c>
      <c r="AH945" s="45" t="str">
        <f t="shared" si="82"/>
        <v>GOCeres</v>
      </c>
      <c r="AI945" s="62">
        <v>5205406</v>
      </c>
    </row>
    <row r="946" spans="26:35" x14ac:dyDescent="0.25">
      <c r="Z946" s="62" t="s">
        <v>57</v>
      </c>
      <c r="AA946" s="62" t="s">
        <v>1514</v>
      </c>
      <c r="AB946" s="62">
        <v>5205455</v>
      </c>
      <c r="AH946" s="45" t="str">
        <f t="shared" si="82"/>
        <v>GOCezarina</v>
      </c>
      <c r="AI946" s="62">
        <v>5205455</v>
      </c>
    </row>
    <row r="947" spans="26:35" x14ac:dyDescent="0.25">
      <c r="Z947" s="62" t="s">
        <v>57</v>
      </c>
      <c r="AA947" s="62" t="s">
        <v>1535</v>
      </c>
      <c r="AB947" s="62">
        <v>5205471</v>
      </c>
      <c r="AH947" s="45" t="str">
        <f t="shared" si="82"/>
        <v>GOChapadão do Céu</v>
      </c>
      <c r="AI947" s="62">
        <v>5205471</v>
      </c>
    </row>
    <row r="948" spans="26:35" x14ac:dyDescent="0.25">
      <c r="Z948" s="62" t="s">
        <v>57</v>
      </c>
      <c r="AA948" s="62" t="s">
        <v>1556</v>
      </c>
      <c r="AB948" s="62">
        <v>5205497</v>
      </c>
      <c r="AH948" s="45" t="str">
        <f t="shared" si="82"/>
        <v>GOCidade Ocidental</v>
      </c>
      <c r="AI948" s="62">
        <v>5205497</v>
      </c>
    </row>
    <row r="949" spans="26:35" x14ac:dyDescent="0.25">
      <c r="Z949" s="62" t="s">
        <v>57</v>
      </c>
      <c r="AA949" s="62" t="s">
        <v>1575</v>
      </c>
      <c r="AB949" s="62">
        <v>5205513</v>
      </c>
      <c r="AH949" s="45" t="str">
        <f t="shared" si="82"/>
        <v>GOCocalzinho de Goiás</v>
      </c>
      <c r="AI949" s="62">
        <v>5205513</v>
      </c>
    </row>
    <row r="950" spans="26:35" x14ac:dyDescent="0.25">
      <c r="Z950" s="62" t="s">
        <v>57</v>
      </c>
      <c r="AA950" s="62" t="s">
        <v>1595</v>
      </c>
      <c r="AB950" s="62">
        <v>5205521</v>
      </c>
      <c r="AH950" s="45" t="str">
        <f t="shared" si="82"/>
        <v>GOColinas do Sul</v>
      </c>
      <c r="AI950" s="62">
        <v>5205521</v>
      </c>
    </row>
    <row r="951" spans="26:35" x14ac:dyDescent="0.25">
      <c r="Z951" s="62" t="s">
        <v>57</v>
      </c>
      <c r="AA951" s="62" t="s">
        <v>1615</v>
      </c>
      <c r="AB951" s="62">
        <v>5205703</v>
      </c>
      <c r="AH951" s="45" t="str">
        <f t="shared" si="82"/>
        <v>GOCórrego do Ouro</v>
      </c>
      <c r="AI951" s="62">
        <v>5205703</v>
      </c>
    </row>
    <row r="952" spans="26:35" x14ac:dyDescent="0.25">
      <c r="Z952" s="62" t="s">
        <v>57</v>
      </c>
      <c r="AA952" s="62" t="s">
        <v>1636</v>
      </c>
      <c r="AB952" s="62">
        <v>5205802</v>
      </c>
      <c r="AH952" s="45" t="str">
        <f t="shared" si="82"/>
        <v>GOCorumbá de Goiás</v>
      </c>
      <c r="AI952" s="62">
        <v>5205802</v>
      </c>
    </row>
    <row r="953" spans="26:35" x14ac:dyDescent="0.25">
      <c r="Z953" s="62" t="s">
        <v>57</v>
      </c>
      <c r="AA953" s="62" t="s">
        <v>1657</v>
      </c>
      <c r="AB953" s="62">
        <v>5205901</v>
      </c>
      <c r="AH953" s="45" t="str">
        <f t="shared" si="82"/>
        <v>GOCorumbaíba</v>
      </c>
      <c r="AI953" s="62">
        <v>5205901</v>
      </c>
    </row>
    <row r="954" spans="26:35" x14ac:dyDescent="0.25">
      <c r="Z954" s="62" t="s">
        <v>57</v>
      </c>
      <c r="AA954" s="62" t="s">
        <v>1677</v>
      </c>
      <c r="AB954" s="62">
        <v>5206206</v>
      </c>
      <c r="AH954" s="45" t="str">
        <f t="shared" si="82"/>
        <v>GOCristalina</v>
      </c>
      <c r="AI954" s="62">
        <v>5206206</v>
      </c>
    </row>
    <row r="955" spans="26:35" x14ac:dyDescent="0.25">
      <c r="Z955" s="62" t="s">
        <v>57</v>
      </c>
      <c r="AA955" s="62" t="s">
        <v>1698</v>
      </c>
      <c r="AB955" s="62">
        <v>5206305</v>
      </c>
      <c r="AH955" s="45" t="str">
        <f t="shared" si="82"/>
        <v>GOCristianópolis</v>
      </c>
      <c r="AI955" s="62">
        <v>5206305</v>
      </c>
    </row>
    <row r="956" spans="26:35" x14ac:dyDescent="0.25">
      <c r="Z956" s="62" t="s">
        <v>57</v>
      </c>
      <c r="AA956" s="62" t="s">
        <v>1718</v>
      </c>
      <c r="AB956" s="62">
        <v>5206404</v>
      </c>
      <c r="AH956" s="45" t="str">
        <f t="shared" si="82"/>
        <v>GOCrixás</v>
      </c>
      <c r="AI956" s="62">
        <v>5206404</v>
      </c>
    </row>
    <row r="957" spans="26:35" x14ac:dyDescent="0.25">
      <c r="Z957" s="62" t="s">
        <v>57</v>
      </c>
      <c r="AA957" s="62" t="s">
        <v>1739</v>
      </c>
      <c r="AB957" s="62">
        <v>5206503</v>
      </c>
      <c r="AH957" s="45" t="str">
        <f t="shared" si="82"/>
        <v>GOCromínia</v>
      </c>
      <c r="AI957" s="62">
        <v>5206503</v>
      </c>
    </row>
    <row r="958" spans="26:35" x14ac:dyDescent="0.25">
      <c r="Z958" s="62" t="s">
        <v>57</v>
      </c>
      <c r="AA958" s="62" t="s">
        <v>1759</v>
      </c>
      <c r="AB958" s="62">
        <v>5206602</v>
      </c>
      <c r="AH958" s="45" t="str">
        <f t="shared" si="82"/>
        <v>GOCumari</v>
      </c>
      <c r="AI958" s="62">
        <v>5206602</v>
      </c>
    </row>
    <row r="959" spans="26:35" x14ac:dyDescent="0.25">
      <c r="Z959" s="62" t="s">
        <v>57</v>
      </c>
      <c r="AA959" s="62" t="s">
        <v>1780</v>
      </c>
      <c r="AB959" s="62">
        <v>5206701</v>
      </c>
      <c r="AH959" s="45" t="str">
        <f t="shared" si="82"/>
        <v>GODamianópolis</v>
      </c>
      <c r="AI959" s="62">
        <v>5206701</v>
      </c>
    </row>
    <row r="960" spans="26:35" x14ac:dyDescent="0.25">
      <c r="Z960" s="62" t="s">
        <v>57</v>
      </c>
      <c r="AA960" s="62" t="s">
        <v>1799</v>
      </c>
      <c r="AB960" s="62">
        <v>5206800</v>
      </c>
      <c r="AH960" s="45" t="str">
        <f t="shared" si="82"/>
        <v>GODamolândia</v>
      </c>
      <c r="AI960" s="62">
        <v>5206800</v>
      </c>
    </row>
    <row r="961" spans="26:35" x14ac:dyDescent="0.25">
      <c r="Z961" s="62" t="s">
        <v>57</v>
      </c>
      <c r="AA961" s="62" t="s">
        <v>1557</v>
      </c>
      <c r="AB961" s="62">
        <v>5206909</v>
      </c>
      <c r="AH961" s="45" t="str">
        <f t="shared" si="82"/>
        <v>GODavinópolis</v>
      </c>
      <c r="AI961" s="62">
        <v>5206909</v>
      </c>
    </row>
    <row r="962" spans="26:35" x14ac:dyDescent="0.25">
      <c r="Z962" s="62" t="s">
        <v>57</v>
      </c>
      <c r="AA962" s="62" t="s">
        <v>1836</v>
      </c>
      <c r="AB962" s="62">
        <v>5207105</v>
      </c>
      <c r="AH962" s="45" t="str">
        <f t="shared" si="82"/>
        <v>GODiorama</v>
      </c>
      <c r="AI962" s="62">
        <v>5207105</v>
      </c>
    </row>
    <row r="963" spans="26:35" x14ac:dyDescent="0.25">
      <c r="Z963" s="62" t="s">
        <v>57</v>
      </c>
      <c r="AA963" s="62" t="s">
        <v>1854</v>
      </c>
      <c r="AB963" s="62">
        <v>5208301</v>
      </c>
      <c r="AH963" s="45" t="str">
        <f t="shared" ref="AH963:AH1026" si="83">CONCATENATE(Z963,AA963)</f>
        <v>GODivinópolis de Goiás</v>
      </c>
      <c r="AI963" s="62">
        <v>5208301</v>
      </c>
    </row>
    <row r="964" spans="26:35" x14ac:dyDescent="0.25">
      <c r="Z964" s="62" t="s">
        <v>57</v>
      </c>
      <c r="AA964" s="62" t="s">
        <v>1872</v>
      </c>
      <c r="AB964" s="62">
        <v>5207253</v>
      </c>
      <c r="AH964" s="45" t="str">
        <f t="shared" si="83"/>
        <v>GODoverlândia</v>
      </c>
      <c r="AI964" s="62">
        <v>5207253</v>
      </c>
    </row>
    <row r="965" spans="26:35" x14ac:dyDescent="0.25">
      <c r="Z965" s="62" t="s">
        <v>57</v>
      </c>
      <c r="AA965" s="62" t="s">
        <v>1888</v>
      </c>
      <c r="AB965" s="62">
        <v>5207352</v>
      </c>
      <c r="AH965" s="45" t="str">
        <f t="shared" si="83"/>
        <v>GOEdealina</v>
      </c>
      <c r="AI965" s="62">
        <v>5207352</v>
      </c>
    </row>
    <row r="966" spans="26:35" x14ac:dyDescent="0.25">
      <c r="Z966" s="62" t="s">
        <v>57</v>
      </c>
      <c r="AA966" s="62" t="s">
        <v>1905</v>
      </c>
      <c r="AB966" s="62">
        <v>5207402</v>
      </c>
      <c r="AH966" s="45" t="str">
        <f t="shared" si="83"/>
        <v>GOEdéia</v>
      </c>
      <c r="AI966" s="62">
        <v>5207402</v>
      </c>
    </row>
    <row r="967" spans="26:35" x14ac:dyDescent="0.25">
      <c r="Z967" s="62" t="s">
        <v>57</v>
      </c>
      <c r="AA967" s="62" t="s">
        <v>1923</v>
      </c>
      <c r="AB967" s="62">
        <v>5207501</v>
      </c>
      <c r="AH967" s="45" t="str">
        <f t="shared" si="83"/>
        <v>GOEstrela do Norte</v>
      </c>
      <c r="AI967" s="62">
        <v>5207501</v>
      </c>
    </row>
    <row r="968" spans="26:35" x14ac:dyDescent="0.25">
      <c r="Z968" s="62" t="s">
        <v>57</v>
      </c>
      <c r="AA968" s="62" t="s">
        <v>1940</v>
      </c>
      <c r="AB968" s="62">
        <v>5207535</v>
      </c>
      <c r="AH968" s="45" t="str">
        <f t="shared" si="83"/>
        <v>GOFaina</v>
      </c>
      <c r="AI968" s="62">
        <v>5207535</v>
      </c>
    </row>
    <row r="969" spans="26:35" x14ac:dyDescent="0.25">
      <c r="Z969" s="62" t="s">
        <v>57</v>
      </c>
      <c r="AA969" s="62" t="s">
        <v>1956</v>
      </c>
      <c r="AB969" s="62">
        <v>5207600</v>
      </c>
      <c r="AH969" s="45" t="str">
        <f t="shared" si="83"/>
        <v>GOFazenda Nova</v>
      </c>
      <c r="AI969" s="62">
        <v>5207600</v>
      </c>
    </row>
    <row r="970" spans="26:35" x14ac:dyDescent="0.25">
      <c r="Z970" s="62" t="s">
        <v>57</v>
      </c>
      <c r="AA970" s="62" t="s">
        <v>1973</v>
      </c>
      <c r="AB970" s="62">
        <v>5207808</v>
      </c>
      <c r="AH970" s="45" t="str">
        <f t="shared" si="83"/>
        <v>GOFirminópolis</v>
      </c>
      <c r="AI970" s="62">
        <v>5207808</v>
      </c>
    </row>
    <row r="971" spans="26:35" x14ac:dyDescent="0.25">
      <c r="Z971" s="62" t="s">
        <v>57</v>
      </c>
      <c r="AA971" s="62" t="s">
        <v>1991</v>
      </c>
      <c r="AB971" s="62">
        <v>5207907</v>
      </c>
      <c r="AH971" s="45" t="str">
        <f t="shared" si="83"/>
        <v>GOFlores de Goiás</v>
      </c>
      <c r="AI971" s="62">
        <v>5207907</v>
      </c>
    </row>
    <row r="972" spans="26:35" x14ac:dyDescent="0.25">
      <c r="Z972" s="62" t="s">
        <v>57</v>
      </c>
      <c r="AA972" s="62" t="s">
        <v>2008</v>
      </c>
      <c r="AB972" s="62">
        <v>5208004</v>
      </c>
      <c r="AH972" s="45" t="str">
        <f t="shared" si="83"/>
        <v>GOFormosa</v>
      </c>
      <c r="AI972" s="62">
        <v>5208004</v>
      </c>
    </row>
    <row r="973" spans="26:35" x14ac:dyDescent="0.25">
      <c r="Z973" s="62" t="s">
        <v>57</v>
      </c>
      <c r="AA973" s="62" t="s">
        <v>2026</v>
      </c>
      <c r="AB973" s="62">
        <v>5208103</v>
      </c>
      <c r="AH973" s="45" t="str">
        <f t="shared" si="83"/>
        <v>GOFormoso</v>
      </c>
      <c r="AI973" s="62">
        <v>5208103</v>
      </c>
    </row>
    <row r="974" spans="26:35" x14ac:dyDescent="0.25">
      <c r="Z974" s="62" t="s">
        <v>57</v>
      </c>
      <c r="AA974" s="62" t="s">
        <v>2044</v>
      </c>
      <c r="AB974" s="62">
        <v>5208152</v>
      </c>
      <c r="AH974" s="45" t="str">
        <f t="shared" si="83"/>
        <v>GOGameleira de Goiás</v>
      </c>
      <c r="AI974" s="62">
        <v>5208152</v>
      </c>
    </row>
    <row r="975" spans="26:35" x14ac:dyDescent="0.25">
      <c r="Z975" s="62" t="s">
        <v>57</v>
      </c>
      <c r="AA975" s="62" t="s">
        <v>2062</v>
      </c>
      <c r="AB975" s="62">
        <v>5208400</v>
      </c>
      <c r="AH975" s="45" t="str">
        <f t="shared" si="83"/>
        <v>GOGoianápolis</v>
      </c>
      <c r="AI975" s="62">
        <v>5208400</v>
      </c>
    </row>
    <row r="976" spans="26:35" x14ac:dyDescent="0.25">
      <c r="Z976" s="62" t="s">
        <v>57</v>
      </c>
      <c r="AA976" s="62" t="s">
        <v>2079</v>
      </c>
      <c r="AB976" s="62">
        <v>5208509</v>
      </c>
      <c r="AH976" s="45" t="str">
        <f t="shared" si="83"/>
        <v>GOGoiandira</v>
      </c>
      <c r="AI976" s="62">
        <v>5208509</v>
      </c>
    </row>
    <row r="977" spans="26:35" x14ac:dyDescent="0.25">
      <c r="Z977" s="62" t="s">
        <v>57</v>
      </c>
      <c r="AA977" s="62" t="s">
        <v>2095</v>
      </c>
      <c r="AB977" s="62">
        <v>5208608</v>
      </c>
      <c r="AH977" s="45" t="str">
        <f t="shared" si="83"/>
        <v>GOGoianésia</v>
      </c>
      <c r="AI977" s="62">
        <v>5208608</v>
      </c>
    </row>
    <row r="978" spans="26:35" x14ac:dyDescent="0.25">
      <c r="Z978" s="62" t="s">
        <v>57</v>
      </c>
      <c r="AA978" s="62" t="s">
        <v>2111</v>
      </c>
      <c r="AB978" s="62">
        <v>5208707</v>
      </c>
      <c r="AH978" s="45" t="str">
        <f t="shared" si="83"/>
        <v>GOGoiânia</v>
      </c>
      <c r="AI978" s="62">
        <v>5208707</v>
      </c>
    </row>
    <row r="979" spans="26:35" x14ac:dyDescent="0.25">
      <c r="Z979" s="62" t="s">
        <v>57</v>
      </c>
      <c r="AA979" s="62" t="s">
        <v>2126</v>
      </c>
      <c r="AB979" s="62">
        <v>5208806</v>
      </c>
      <c r="AH979" s="45" t="str">
        <f t="shared" si="83"/>
        <v>GOGoianira</v>
      </c>
      <c r="AI979" s="62">
        <v>5208806</v>
      </c>
    </row>
    <row r="980" spans="26:35" x14ac:dyDescent="0.25">
      <c r="Z980" s="62" t="s">
        <v>57</v>
      </c>
      <c r="AA980" s="62" t="s">
        <v>2143</v>
      </c>
      <c r="AB980" s="62">
        <v>5208905</v>
      </c>
      <c r="AH980" s="45" t="str">
        <f t="shared" si="83"/>
        <v>GOGoiás</v>
      </c>
      <c r="AI980" s="62">
        <v>5208905</v>
      </c>
    </row>
    <row r="981" spans="26:35" x14ac:dyDescent="0.25">
      <c r="Z981" s="62" t="s">
        <v>57</v>
      </c>
      <c r="AA981" s="62" t="s">
        <v>2159</v>
      </c>
      <c r="AB981" s="62">
        <v>5209101</v>
      </c>
      <c r="AH981" s="45" t="str">
        <f t="shared" si="83"/>
        <v>GOGoiatuba</v>
      </c>
      <c r="AI981" s="62">
        <v>5209101</v>
      </c>
    </row>
    <row r="982" spans="26:35" x14ac:dyDescent="0.25">
      <c r="Z982" s="62" t="s">
        <v>57</v>
      </c>
      <c r="AA982" s="62" t="s">
        <v>2176</v>
      </c>
      <c r="AB982" s="62">
        <v>5209150</v>
      </c>
      <c r="AH982" s="45" t="str">
        <f t="shared" si="83"/>
        <v>GOGouvelândia</v>
      </c>
      <c r="AI982" s="62">
        <v>5209150</v>
      </c>
    </row>
    <row r="983" spans="26:35" x14ac:dyDescent="0.25">
      <c r="Z983" s="62" t="s">
        <v>57</v>
      </c>
      <c r="AA983" s="62" t="s">
        <v>2193</v>
      </c>
      <c r="AB983" s="62">
        <v>5209200</v>
      </c>
      <c r="AH983" s="45" t="str">
        <f t="shared" si="83"/>
        <v>GOGuapó</v>
      </c>
      <c r="AI983" s="62">
        <v>5209200</v>
      </c>
    </row>
    <row r="984" spans="26:35" x14ac:dyDescent="0.25">
      <c r="Z984" s="62" t="s">
        <v>57</v>
      </c>
      <c r="AA984" s="62" t="s">
        <v>2209</v>
      </c>
      <c r="AB984" s="62">
        <v>5209291</v>
      </c>
      <c r="AH984" s="45" t="str">
        <f t="shared" si="83"/>
        <v>GOGuaraíta</v>
      </c>
      <c r="AI984" s="62">
        <v>5209291</v>
      </c>
    </row>
    <row r="985" spans="26:35" x14ac:dyDescent="0.25">
      <c r="Z985" s="62" t="s">
        <v>57</v>
      </c>
      <c r="AA985" s="62" t="s">
        <v>2224</v>
      </c>
      <c r="AB985" s="62">
        <v>5209408</v>
      </c>
      <c r="AH985" s="45" t="str">
        <f t="shared" si="83"/>
        <v>GOGuarani de Goiás</v>
      </c>
      <c r="AI985" s="62">
        <v>5209408</v>
      </c>
    </row>
    <row r="986" spans="26:35" x14ac:dyDescent="0.25">
      <c r="Z986" s="62" t="s">
        <v>57</v>
      </c>
      <c r="AA986" s="62" t="s">
        <v>2240</v>
      </c>
      <c r="AB986" s="62">
        <v>5209457</v>
      </c>
      <c r="AH986" s="45" t="str">
        <f t="shared" si="83"/>
        <v>GOGuarinos</v>
      </c>
      <c r="AI986" s="62">
        <v>5209457</v>
      </c>
    </row>
    <row r="987" spans="26:35" x14ac:dyDescent="0.25">
      <c r="Z987" s="62" t="s">
        <v>57</v>
      </c>
      <c r="AA987" s="62" t="s">
        <v>2254</v>
      </c>
      <c r="AB987" s="62">
        <v>5209606</v>
      </c>
      <c r="AH987" s="45" t="str">
        <f t="shared" si="83"/>
        <v>GOHeitoraí</v>
      </c>
      <c r="AI987" s="62">
        <v>5209606</v>
      </c>
    </row>
    <row r="988" spans="26:35" x14ac:dyDescent="0.25">
      <c r="Z988" s="62" t="s">
        <v>57</v>
      </c>
      <c r="AA988" s="62" t="s">
        <v>1655</v>
      </c>
      <c r="AB988" s="62">
        <v>5209705</v>
      </c>
      <c r="AH988" s="45" t="str">
        <f t="shared" si="83"/>
        <v>GOHidrolândia</v>
      </c>
      <c r="AI988" s="62">
        <v>5209705</v>
      </c>
    </row>
    <row r="989" spans="26:35" x14ac:dyDescent="0.25">
      <c r="Z989" s="62" t="s">
        <v>57</v>
      </c>
      <c r="AA989" s="62" t="s">
        <v>2285</v>
      </c>
      <c r="AB989" s="62">
        <v>5209804</v>
      </c>
      <c r="AH989" s="45" t="str">
        <f t="shared" si="83"/>
        <v>GOHidrolina</v>
      </c>
      <c r="AI989" s="62">
        <v>5209804</v>
      </c>
    </row>
    <row r="990" spans="26:35" x14ac:dyDescent="0.25">
      <c r="Z990" s="62" t="s">
        <v>57</v>
      </c>
      <c r="AA990" s="62" t="s">
        <v>2301</v>
      </c>
      <c r="AB990" s="62">
        <v>5209903</v>
      </c>
      <c r="AH990" s="45" t="str">
        <f t="shared" si="83"/>
        <v>GOIaciara</v>
      </c>
      <c r="AI990" s="62">
        <v>5209903</v>
      </c>
    </row>
    <row r="991" spans="26:35" x14ac:dyDescent="0.25">
      <c r="Z991" s="62" t="s">
        <v>57</v>
      </c>
      <c r="AA991" s="62" t="s">
        <v>2316</v>
      </c>
      <c r="AB991" s="62">
        <v>5209937</v>
      </c>
      <c r="AH991" s="45" t="str">
        <f t="shared" si="83"/>
        <v>GOInaciolândia</v>
      </c>
      <c r="AI991" s="62">
        <v>5209937</v>
      </c>
    </row>
    <row r="992" spans="26:35" x14ac:dyDescent="0.25">
      <c r="Z992" s="62" t="s">
        <v>57</v>
      </c>
      <c r="AA992" s="62" t="s">
        <v>2330</v>
      </c>
      <c r="AB992" s="62">
        <v>5209952</v>
      </c>
      <c r="AH992" s="45" t="str">
        <f t="shared" si="83"/>
        <v>GOIndiara</v>
      </c>
      <c r="AI992" s="62">
        <v>5209952</v>
      </c>
    </row>
    <row r="993" spans="26:35" x14ac:dyDescent="0.25">
      <c r="Z993" s="62" t="s">
        <v>57</v>
      </c>
      <c r="AA993" s="62" t="s">
        <v>2346</v>
      </c>
      <c r="AB993" s="62">
        <v>5210000</v>
      </c>
      <c r="AH993" s="45" t="str">
        <f t="shared" si="83"/>
        <v>GOInhumas</v>
      </c>
      <c r="AI993" s="62">
        <v>5210000</v>
      </c>
    </row>
    <row r="994" spans="26:35" x14ac:dyDescent="0.25">
      <c r="Z994" s="62" t="s">
        <v>57</v>
      </c>
      <c r="AA994" s="62" t="s">
        <v>2362</v>
      </c>
      <c r="AB994" s="62">
        <v>5210109</v>
      </c>
      <c r="AH994" s="45" t="str">
        <f t="shared" si="83"/>
        <v>GOIpameri</v>
      </c>
      <c r="AI994" s="62">
        <v>5210109</v>
      </c>
    </row>
    <row r="995" spans="26:35" x14ac:dyDescent="0.25">
      <c r="Z995" s="62" t="s">
        <v>57</v>
      </c>
      <c r="AA995" s="62" t="s">
        <v>2376</v>
      </c>
      <c r="AB995" s="62">
        <v>5210158</v>
      </c>
      <c r="AH995" s="45" t="str">
        <f t="shared" si="83"/>
        <v>GOIpiranga de Goiás</v>
      </c>
      <c r="AI995" s="62">
        <v>5210158</v>
      </c>
    </row>
    <row r="996" spans="26:35" x14ac:dyDescent="0.25">
      <c r="Z996" s="62" t="s">
        <v>57</v>
      </c>
      <c r="AA996" s="62" t="s">
        <v>2391</v>
      </c>
      <c r="AB996" s="62">
        <v>5210208</v>
      </c>
      <c r="AH996" s="45" t="str">
        <f t="shared" si="83"/>
        <v>GOIporá</v>
      </c>
      <c r="AI996" s="62">
        <v>5210208</v>
      </c>
    </row>
    <row r="997" spans="26:35" x14ac:dyDescent="0.25">
      <c r="Z997" s="62" t="s">
        <v>57</v>
      </c>
      <c r="AA997" s="62" t="s">
        <v>2407</v>
      </c>
      <c r="AB997" s="62">
        <v>5210307</v>
      </c>
      <c r="AH997" s="45" t="str">
        <f t="shared" si="83"/>
        <v>GOIsraelândia</v>
      </c>
      <c r="AI997" s="62">
        <v>5210307</v>
      </c>
    </row>
    <row r="998" spans="26:35" x14ac:dyDescent="0.25">
      <c r="Z998" s="62" t="s">
        <v>57</v>
      </c>
      <c r="AA998" s="62" t="s">
        <v>2423</v>
      </c>
      <c r="AB998" s="62">
        <v>5210406</v>
      </c>
      <c r="AH998" s="45" t="str">
        <f t="shared" si="83"/>
        <v>GOItaberaí</v>
      </c>
      <c r="AI998" s="62">
        <v>5210406</v>
      </c>
    </row>
    <row r="999" spans="26:35" x14ac:dyDescent="0.25">
      <c r="Z999" s="62" t="s">
        <v>57</v>
      </c>
      <c r="AA999" s="62" t="s">
        <v>2439</v>
      </c>
      <c r="AB999" s="62">
        <v>5210562</v>
      </c>
      <c r="AH999" s="45" t="str">
        <f t="shared" si="83"/>
        <v>GOItaguari</v>
      </c>
      <c r="AI999" s="62">
        <v>5210562</v>
      </c>
    </row>
    <row r="1000" spans="26:35" x14ac:dyDescent="0.25">
      <c r="Z1000" s="62" t="s">
        <v>57</v>
      </c>
      <c r="AA1000" s="62" t="s">
        <v>2455</v>
      </c>
      <c r="AB1000" s="62">
        <v>5210604</v>
      </c>
      <c r="AH1000" s="45" t="str">
        <f t="shared" si="83"/>
        <v>GOItaguaru</v>
      </c>
      <c r="AI1000" s="62">
        <v>5210604</v>
      </c>
    </row>
    <row r="1001" spans="26:35" x14ac:dyDescent="0.25">
      <c r="Z1001" s="62" t="s">
        <v>57</v>
      </c>
      <c r="AA1001" s="62" t="s">
        <v>1311</v>
      </c>
      <c r="AB1001" s="62">
        <v>5210802</v>
      </c>
      <c r="AH1001" s="45" t="str">
        <f t="shared" si="83"/>
        <v>GOItajá</v>
      </c>
      <c r="AI1001" s="62">
        <v>5210802</v>
      </c>
    </row>
    <row r="1002" spans="26:35" x14ac:dyDescent="0.25">
      <c r="Z1002" s="62" t="s">
        <v>57</v>
      </c>
      <c r="AA1002" s="62" t="s">
        <v>2484</v>
      </c>
      <c r="AB1002" s="62">
        <v>5210901</v>
      </c>
      <c r="AH1002" s="45" t="str">
        <f t="shared" si="83"/>
        <v>GOItapaci</v>
      </c>
      <c r="AI1002" s="62">
        <v>5210901</v>
      </c>
    </row>
    <row r="1003" spans="26:35" x14ac:dyDescent="0.25">
      <c r="Z1003" s="62" t="s">
        <v>57</v>
      </c>
      <c r="AA1003" s="62" t="s">
        <v>2500</v>
      </c>
      <c r="AB1003" s="62">
        <v>5211008</v>
      </c>
      <c r="AH1003" s="45" t="str">
        <f t="shared" si="83"/>
        <v>GOItapirapuã</v>
      </c>
      <c r="AI1003" s="62">
        <v>5211008</v>
      </c>
    </row>
    <row r="1004" spans="26:35" x14ac:dyDescent="0.25">
      <c r="Z1004" s="62" t="s">
        <v>57</v>
      </c>
      <c r="AA1004" s="62" t="s">
        <v>2514</v>
      </c>
      <c r="AB1004" s="62">
        <v>5211206</v>
      </c>
      <c r="AH1004" s="45" t="str">
        <f t="shared" si="83"/>
        <v>GOItapuranga</v>
      </c>
      <c r="AI1004" s="62">
        <v>5211206</v>
      </c>
    </row>
    <row r="1005" spans="26:35" x14ac:dyDescent="0.25">
      <c r="Z1005" s="62" t="s">
        <v>57</v>
      </c>
      <c r="AA1005" s="62" t="s">
        <v>2529</v>
      </c>
      <c r="AB1005" s="62">
        <v>5211305</v>
      </c>
      <c r="AH1005" s="45" t="str">
        <f t="shared" si="83"/>
        <v>GOItarumã</v>
      </c>
      <c r="AI1005" s="62">
        <v>5211305</v>
      </c>
    </row>
    <row r="1006" spans="26:35" x14ac:dyDescent="0.25">
      <c r="Z1006" s="62" t="s">
        <v>57</v>
      </c>
      <c r="AA1006" s="62" t="s">
        <v>2545</v>
      </c>
      <c r="AB1006" s="62">
        <v>5211404</v>
      </c>
      <c r="AH1006" s="45" t="str">
        <f t="shared" si="83"/>
        <v>GOItauçu</v>
      </c>
      <c r="AI1006" s="62">
        <v>5211404</v>
      </c>
    </row>
    <row r="1007" spans="26:35" x14ac:dyDescent="0.25">
      <c r="Z1007" s="62" t="s">
        <v>57</v>
      </c>
      <c r="AA1007" s="62" t="s">
        <v>2560</v>
      </c>
      <c r="AB1007" s="62">
        <v>5211503</v>
      </c>
      <c r="AH1007" s="45" t="str">
        <f t="shared" si="83"/>
        <v>GOItumbiara</v>
      </c>
      <c r="AI1007" s="62">
        <v>5211503</v>
      </c>
    </row>
    <row r="1008" spans="26:35" x14ac:dyDescent="0.25">
      <c r="Z1008" s="62" t="s">
        <v>57</v>
      </c>
      <c r="AA1008" s="62" t="s">
        <v>2575</v>
      </c>
      <c r="AB1008" s="62">
        <v>5211602</v>
      </c>
      <c r="AH1008" s="45" t="str">
        <f t="shared" si="83"/>
        <v>GOIvolândia</v>
      </c>
      <c r="AI1008" s="62">
        <v>5211602</v>
      </c>
    </row>
    <row r="1009" spans="26:35" x14ac:dyDescent="0.25">
      <c r="Z1009" s="62" t="s">
        <v>57</v>
      </c>
      <c r="AA1009" s="62" t="s">
        <v>2590</v>
      </c>
      <c r="AB1009" s="62">
        <v>5211701</v>
      </c>
      <c r="AH1009" s="45" t="str">
        <f t="shared" si="83"/>
        <v>GOJandaia</v>
      </c>
      <c r="AI1009" s="62">
        <v>5211701</v>
      </c>
    </row>
    <row r="1010" spans="26:35" x14ac:dyDescent="0.25">
      <c r="Z1010" s="62" t="s">
        <v>57</v>
      </c>
      <c r="AA1010" s="62" t="s">
        <v>2606</v>
      </c>
      <c r="AB1010" s="62">
        <v>5211800</v>
      </c>
      <c r="AH1010" s="45" t="str">
        <f t="shared" si="83"/>
        <v>GOJaraguá</v>
      </c>
      <c r="AI1010" s="62">
        <v>5211800</v>
      </c>
    </row>
    <row r="1011" spans="26:35" x14ac:dyDescent="0.25">
      <c r="Z1011" s="62" t="s">
        <v>57</v>
      </c>
      <c r="AA1011" s="62" t="s">
        <v>2620</v>
      </c>
      <c r="AB1011" s="62">
        <v>5211909</v>
      </c>
      <c r="AH1011" s="45" t="str">
        <f t="shared" si="83"/>
        <v>GOJataí</v>
      </c>
      <c r="AI1011" s="62">
        <v>5211909</v>
      </c>
    </row>
    <row r="1012" spans="26:35" x14ac:dyDescent="0.25">
      <c r="Z1012" s="62" t="s">
        <v>57</v>
      </c>
      <c r="AA1012" s="62" t="s">
        <v>2633</v>
      </c>
      <c r="AB1012" s="62">
        <v>5212006</v>
      </c>
      <c r="AH1012" s="45" t="str">
        <f t="shared" si="83"/>
        <v>GOJaupaci</v>
      </c>
      <c r="AI1012" s="62">
        <v>5212006</v>
      </c>
    </row>
    <row r="1013" spans="26:35" x14ac:dyDescent="0.25">
      <c r="Z1013" s="62" t="s">
        <v>57</v>
      </c>
      <c r="AA1013" s="62" t="s">
        <v>2648</v>
      </c>
      <c r="AB1013" s="62">
        <v>5212055</v>
      </c>
      <c r="AH1013" s="45" t="str">
        <f t="shared" si="83"/>
        <v>GOJesúpolis</v>
      </c>
      <c r="AI1013" s="62">
        <v>5212055</v>
      </c>
    </row>
    <row r="1014" spans="26:35" x14ac:dyDescent="0.25">
      <c r="Z1014" s="62" t="s">
        <v>57</v>
      </c>
      <c r="AA1014" s="62" t="s">
        <v>2661</v>
      </c>
      <c r="AB1014" s="62">
        <v>5212105</v>
      </c>
      <c r="AH1014" s="45" t="str">
        <f t="shared" si="83"/>
        <v>GOJoviânia</v>
      </c>
      <c r="AI1014" s="62">
        <v>5212105</v>
      </c>
    </row>
    <row r="1015" spans="26:35" x14ac:dyDescent="0.25">
      <c r="Z1015" s="62" t="s">
        <v>57</v>
      </c>
      <c r="AA1015" s="62" t="s">
        <v>2675</v>
      </c>
      <c r="AB1015" s="62">
        <v>5212204</v>
      </c>
      <c r="AH1015" s="45" t="str">
        <f t="shared" si="83"/>
        <v>GOJussara</v>
      </c>
      <c r="AI1015" s="62">
        <v>5212204</v>
      </c>
    </row>
    <row r="1016" spans="26:35" x14ac:dyDescent="0.25">
      <c r="Z1016" s="62" t="s">
        <v>57</v>
      </c>
      <c r="AA1016" s="62" t="s">
        <v>2690</v>
      </c>
      <c r="AB1016" s="62">
        <v>5212253</v>
      </c>
      <c r="AH1016" s="45" t="str">
        <f t="shared" si="83"/>
        <v>GOLagoa Santa</v>
      </c>
      <c r="AI1016" s="62">
        <v>5212253</v>
      </c>
    </row>
    <row r="1017" spans="26:35" x14ac:dyDescent="0.25">
      <c r="Z1017" s="62" t="s">
        <v>57</v>
      </c>
      <c r="AA1017" s="62" t="s">
        <v>2706</v>
      </c>
      <c r="AB1017" s="62">
        <v>5212303</v>
      </c>
      <c r="AH1017" s="45" t="str">
        <f t="shared" si="83"/>
        <v>GOLeopoldo de Bulhões</v>
      </c>
      <c r="AI1017" s="62">
        <v>5212303</v>
      </c>
    </row>
    <row r="1018" spans="26:35" x14ac:dyDescent="0.25">
      <c r="Z1018" s="62" t="s">
        <v>57</v>
      </c>
      <c r="AA1018" s="62" t="s">
        <v>2721</v>
      </c>
      <c r="AB1018" s="62">
        <v>5212501</v>
      </c>
      <c r="AH1018" s="45" t="str">
        <f t="shared" si="83"/>
        <v>GOLuziânia</v>
      </c>
      <c r="AI1018" s="62">
        <v>5212501</v>
      </c>
    </row>
    <row r="1019" spans="26:35" x14ac:dyDescent="0.25">
      <c r="Z1019" s="62" t="s">
        <v>57</v>
      </c>
      <c r="AA1019" s="62" t="s">
        <v>2737</v>
      </c>
      <c r="AB1019" s="62">
        <v>5212600</v>
      </c>
      <c r="AH1019" s="45" t="str">
        <f t="shared" si="83"/>
        <v>GOMairipotaba</v>
      </c>
      <c r="AI1019" s="62">
        <v>5212600</v>
      </c>
    </row>
    <row r="1020" spans="26:35" x14ac:dyDescent="0.25">
      <c r="Z1020" s="62" t="s">
        <v>57</v>
      </c>
      <c r="AA1020" s="62" t="s">
        <v>2752</v>
      </c>
      <c r="AB1020" s="62">
        <v>5212709</v>
      </c>
      <c r="AH1020" s="45" t="str">
        <f t="shared" si="83"/>
        <v>GOMambaí</v>
      </c>
      <c r="AI1020" s="62">
        <v>5212709</v>
      </c>
    </row>
    <row r="1021" spans="26:35" x14ac:dyDescent="0.25">
      <c r="Z1021" s="62" t="s">
        <v>57</v>
      </c>
      <c r="AA1021" s="62" t="s">
        <v>2767</v>
      </c>
      <c r="AB1021" s="62">
        <v>5212808</v>
      </c>
      <c r="AH1021" s="45" t="str">
        <f t="shared" si="83"/>
        <v>GOMara Rosa</v>
      </c>
      <c r="AI1021" s="62">
        <v>5212808</v>
      </c>
    </row>
    <row r="1022" spans="26:35" x14ac:dyDescent="0.25">
      <c r="Z1022" s="62" t="s">
        <v>57</v>
      </c>
      <c r="AA1022" s="62" t="s">
        <v>2783</v>
      </c>
      <c r="AB1022" s="62">
        <v>5212907</v>
      </c>
      <c r="AH1022" s="45" t="str">
        <f t="shared" si="83"/>
        <v>GOMarzagão</v>
      </c>
      <c r="AI1022" s="62">
        <v>5212907</v>
      </c>
    </row>
    <row r="1023" spans="26:35" x14ac:dyDescent="0.25">
      <c r="Z1023" s="62" t="s">
        <v>57</v>
      </c>
      <c r="AA1023" s="62" t="s">
        <v>2798</v>
      </c>
      <c r="AB1023" s="62">
        <v>5212956</v>
      </c>
      <c r="AH1023" s="45" t="str">
        <f t="shared" si="83"/>
        <v>GOMatrinchã</v>
      </c>
      <c r="AI1023" s="62">
        <v>5212956</v>
      </c>
    </row>
    <row r="1024" spans="26:35" x14ac:dyDescent="0.25">
      <c r="Z1024" s="62" t="s">
        <v>57</v>
      </c>
      <c r="AA1024" s="62" t="s">
        <v>2813</v>
      </c>
      <c r="AB1024" s="62">
        <v>5213004</v>
      </c>
      <c r="AH1024" s="45" t="str">
        <f t="shared" si="83"/>
        <v>GOMaurilândia</v>
      </c>
      <c r="AI1024" s="62">
        <v>5213004</v>
      </c>
    </row>
    <row r="1025" spans="26:35" x14ac:dyDescent="0.25">
      <c r="Z1025" s="62" t="s">
        <v>57</v>
      </c>
      <c r="AA1025" s="62" t="s">
        <v>2828</v>
      </c>
      <c r="AB1025" s="62">
        <v>5213053</v>
      </c>
      <c r="AH1025" s="45" t="str">
        <f t="shared" si="83"/>
        <v>GOMimoso de Goiás</v>
      </c>
      <c r="AI1025" s="62">
        <v>5213053</v>
      </c>
    </row>
    <row r="1026" spans="26:35" x14ac:dyDescent="0.25">
      <c r="Z1026" s="62" t="s">
        <v>57</v>
      </c>
      <c r="AA1026" s="62" t="s">
        <v>2840</v>
      </c>
      <c r="AB1026" s="62">
        <v>5213087</v>
      </c>
      <c r="AH1026" s="45" t="str">
        <f t="shared" si="83"/>
        <v>GOMinaçu</v>
      </c>
      <c r="AI1026" s="62">
        <v>5213087</v>
      </c>
    </row>
    <row r="1027" spans="26:35" x14ac:dyDescent="0.25">
      <c r="Z1027" s="62" t="s">
        <v>57</v>
      </c>
      <c r="AA1027" s="62" t="s">
        <v>2853</v>
      </c>
      <c r="AB1027" s="62">
        <v>5213103</v>
      </c>
      <c r="AH1027" s="45" t="str">
        <f t="shared" ref="AH1027:AH1090" si="84">CONCATENATE(Z1027,AA1027)</f>
        <v>GOMineiros</v>
      </c>
      <c r="AI1027" s="62">
        <v>5213103</v>
      </c>
    </row>
    <row r="1028" spans="26:35" x14ac:dyDescent="0.25">
      <c r="Z1028" s="62" t="s">
        <v>57</v>
      </c>
      <c r="AA1028" s="62" t="s">
        <v>2866</v>
      </c>
      <c r="AB1028" s="62">
        <v>5213400</v>
      </c>
      <c r="AH1028" s="45" t="str">
        <f t="shared" si="84"/>
        <v>GOMoiporá</v>
      </c>
      <c r="AI1028" s="62">
        <v>5213400</v>
      </c>
    </row>
    <row r="1029" spans="26:35" x14ac:dyDescent="0.25">
      <c r="Z1029" s="62" t="s">
        <v>57</v>
      </c>
      <c r="AA1029" s="62" t="s">
        <v>2879</v>
      </c>
      <c r="AB1029" s="62">
        <v>5213509</v>
      </c>
      <c r="AH1029" s="45" t="str">
        <f t="shared" si="84"/>
        <v>GOMonte Alegre de Goiás</v>
      </c>
      <c r="AI1029" s="62">
        <v>5213509</v>
      </c>
    </row>
    <row r="1030" spans="26:35" x14ac:dyDescent="0.25">
      <c r="Z1030" s="62" t="s">
        <v>57</v>
      </c>
      <c r="AA1030" s="62" t="s">
        <v>2891</v>
      </c>
      <c r="AB1030" s="62">
        <v>5213707</v>
      </c>
      <c r="AH1030" s="45" t="str">
        <f t="shared" si="84"/>
        <v>GOMontes Claros de Goiás</v>
      </c>
      <c r="AI1030" s="62">
        <v>5213707</v>
      </c>
    </row>
    <row r="1031" spans="26:35" x14ac:dyDescent="0.25">
      <c r="Z1031" s="62" t="s">
        <v>57</v>
      </c>
      <c r="AA1031" s="62" t="s">
        <v>2904</v>
      </c>
      <c r="AB1031" s="62">
        <v>5213756</v>
      </c>
      <c r="AH1031" s="45" t="str">
        <f t="shared" si="84"/>
        <v>GOMontividiu</v>
      </c>
      <c r="AI1031" s="62">
        <v>5213756</v>
      </c>
    </row>
    <row r="1032" spans="26:35" x14ac:dyDescent="0.25">
      <c r="Z1032" s="62" t="s">
        <v>57</v>
      </c>
      <c r="AA1032" s="62" t="s">
        <v>2916</v>
      </c>
      <c r="AB1032" s="62">
        <v>5213772</v>
      </c>
      <c r="AH1032" s="45" t="str">
        <f t="shared" si="84"/>
        <v>GOMontividiu do Norte</v>
      </c>
      <c r="AI1032" s="62">
        <v>5213772</v>
      </c>
    </row>
    <row r="1033" spans="26:35" x14ac:dyDescent="0.25">
      <c r="Z1033" s="62" t="s">
        <v>57</v>
      </c>
      <c r="AA1033" s="62" t="s">
        <v>2483</v>
      </c>
      <c r="AB1033" s="62">
        <v>5213806</v>
      </c>
      <c r="AH1033" s="45" t="str">
        <f t="shared" si="84"/>
        <v>GOMorrinhos</v>
      </c>
      <c r="AI1033" s="62">
        <v>5213806</v>
      </c>
    </row>
    <row r="1034" spans="26:35" x14ac:dyDescent="0.25">
      <c r="Z1034" s="62" t="s">
        <v>57</v>
      </c>
      <c r="AA1034" s="62" t="s">
        <v>2940</v>
      </c>
      <c r="AB1034" s="62">
        <v>5213855</v>
      </c>
      <c r="AH1034" s="45" t="str">
        <f t="shared" si="84"/>
        <v>GOMorro Agudo de Goiás</v>
      </c>
      <c r="AI1034" s="62">
        <v>5213855</v>
      </c>
    </row>
    <row r="1035" spans="26:35" x14ac:dyDescent="0.25">
      <c r="Z1035" s="62" t="s">
        <v>57</v>
      </c>
      <c r="AA1035" s="62" t="s">
        <v>2952</v>
      </c>
      <c r="AB1035" s="62">
        <v>5213905</v>
      </c>
      <c r="AH1035" s="45" t="str">
        <f t="shared" si="84"/>
        <v>GOMossâmedes</v>
      </c>
      <c r="AI1035" s="62">
        <v>5213905</v>
      </c>
    </row>
    <row r="1036" spans="26:35" x14ac:dyDescent="0.25">
      <c r="Z1036" s="62" t="s">
        <v>57</v>
      </c>
      <c r="AA1036" s="62" t="s">
        <v>2963</v>
      </c>
      <c r="AB1036" s="62">
        <v>5214002</v>
      </c>
      <c r="AH1036" s="45" t="str">
        <f t="shared" si="84"/>
        <v>GOMozarlândia</v>
      </c>
      <c r="AI1036" s="62">
        <v>5214002</v>
      </c>
    </row>
    <row r="1037" spans="26:35" x14ac:dyDescent="0.25">
      <c r="Z1037" s="62" t="s">
        <v>57</v>
      </c>
      <c r="AA1037" s="62" t="s">
        <v>1282</v>
      </c>
      <c r="AB1037" s="62">
        <v>5214051</v>
      </c>
      <c r="AH1037" s="45" t="str">
        <f t="shared" si="84"/>
        <v>GOMundo Novo</v>
      </c>
      <c r="AI1037" s="62">
        <v>5214051</v>
      </c>
    </row>
    <row r="1038" spans="26:35" x14ac:dyDescent="0.25">
      <c r="Z1038" s="62" t="s">
        <v>57</v>
      </c>
      <c r="AA1038" s="62" t="s">
        <v>2988</v>
      </c>
      <c r="AB1038" s="62">
        <v>5214101</v>
      </c>
      <c r="AH1038" s="45" t="str">
        <f t="shared" si="84"/>
        <v>GOMutunópolis</v>
      </c>
      <c r="AI1038" s="62">
        <v>5214101</v>
      </c>
    </row>
    <row r="1039" spans="26:35" x14ac:dyDescent="0.25">
      <c r="Z1039" s="62" t="s">
        <v>57</v>
      </c>
      <c r="AA1039" s="62" t="s">
        <v>3000</v>
      </c>
      <c r="AB1039" s="62">
        <v>5214408</v>
      </c>
      <c r="AH1039" s="45" t="str">
        <f t="shared" si="84"/>
        <v>GONazário</v>
      </c>
      <c r="AI1039" s="62">
        <v>5214408</v>
      </c>
    </row>
    <row r="1040" spans="26:35" x14ac:dyDescent="0.25">
      <c r="Z1040" s="62" t="s">
        <v>57</v>
      </c>
      <c r="AA1040" s="62" t="s">
        <v>3013</v>
      </c>
      <c r="AB1040" s="62">
        <v>5214507</v>
      </c>
      <c r="AH1040" s="45" t="str">
        <f t="shared" si="84"/>
        <v>GONerópolis</v>
      </c>
      <c r="AI1040" s="62">
        <v>5214507</v>
      </c>
    </row>
    <row r="1041" spans="26:35" x14ac:dyDescent="0.25">
      <c r="Z1041" s="62" t="s">
        <v>57</v>
      </c>
      <c r="AA1041" s="62" t="s">
        <v>3026</v>
      </c>
      <c r="AB1041" s="62">
        <v>5214606</v>
      </c>
      <c r="AH1041" s="45" t="str">
        <f t="shared" si="84"/>
        <v>GONiquelândia</v>
      </c>
      <c r="AI1041" s="62">
        <v>5214606</v>
      </c>
    </row>
    <row r="1042" spans="26:35" x14ac:dyDescent="0.25">
      <c r="Z1042" s="62" t="s">
        <v>57</v>
      </c>
      <c r="AA1042" s="62" t="s">
        <v>3038</v>
      </c>
      <c r="AB1042" s="62">
        <v>5214705</v>
      </c>
      <c r="AH1042" s="45" t="str">
        <f t="shared" si="84"/>
        <v>GONova América</v>
      </c>
      <c r="AI1042" s="62">
        <v>5214705</v>
      </c>
    </row>
    <row r="1043" spans="26:35" x14ac:dyDescent="0.25">
      <c r="Z1043" s="62" t="s">
        <v>57</v>
      </c>
      <c r="AA1043" s="62" t="s">
        <v>3050</v>
      </c>
      <c r="AB1043" s="62">
        <v>5214804</v>
      </c>
      <c r="AH1043" s="45" t="str">
        <f t="shared" si="84"/>
        <v>GONova Aurora</v>
      </c>
      <c r="AI1043" s="62">
        <v>5214804</v>
      </c>
    </row>
    <row r="1044" spans="26:35" x14ac:dyDescent="0.25">
      <c r="Z1044" s="62" t="s">
        <v>57</v>
      </c>
      <c r="AA1044" s="62" t="s">
        <v>3062</v>
      </c>
      <c r="AB1044" s="62">
        <v>5214838</v>
      </c>
      <c r="AH1044" s="45" t="str">
        <f t="shared" si="84"/>
        <v>GONova Crixás</v>
      </c>
      <c r="AI1044" s="62">
        <v>5214838</v>
      </c>
    </row>
    <row r="1045" spans="26:35" x14ac:dyDescent="0.25">
      <c r="Z1045" s="62" t="s">
        <v>57</v>
      </c>
      <c r="AA1045" s="62" t="s">
        <v>3073</v>
      </c>
      <c r="AB1045" s="62">
        <v>5214861</v>
      </c>
      <c r="AH1045" s="45" t="str">
        <f t="shared" si="84"/>
        <v>GONova Glória</v>
      </c>
      <c r="AI1045" s="62">
        <v>5214861</v>
      </c>
    </row>
    <row r="1046" spans="26:35" x14ac:dyDescent="0.25">
      <c r="Z1046" s="62" t="s">
        <v>57</v>
      </c>
      <c r="AA1046" s="62" t="s">
        <v>3086</v>
      </c>
      <c r="AB1046" s="62">
        <v>5214879</v>
      </c>
      <c r="AH1046" s="45" t="str">
        <f t="shared" si="84"/>
        <v>GONova Iguaçu de Goiás</v>
      </c>
      <c r="AI1046" s="62">
        <v>5214879</v>
      </c>
    </row>
    <row r="1047" spans="26:35" x14ac:dyDescent="0.25">
      <c r="Z1047" s="62" t="s">
        <v>57</v>
      </c>
      <c r="AA1047" s="62" t="s">
        <v>3099</v>
      </c>
      <c r="AB1047" s="62">
        <v>5214903</v>
      </c>
      <c r="AH1047" s="45" t="str">
        <f t="shared" si="84"/>
        <v>GONova Roma</v>
      </c>
      <c r="AI1047" s="62">
        <v>5214903</v>
      </c>
    </row>
    <row r="1048" spans="26:35" x14ac:dyDescent="0.25">
      <c r="Z1048" s="62" t="s">
        <v>57</v>
      </c>
      <c r="AA1048" s="62" t="s">
        <v>3111</v>
      </c>
      <c r="AB1048" s="62">
        <v>5215009</v>
      </c>
      <c r="AH1048" s="45" t="str">
        <f t="shared" si="84"/>
        <v>GONova Veneza</v>
      </c>
      <c r="AI1048" s="62">
        <v>5215009</v>
      </c>
    </row>
    <row r="1049" spans="26:35" x14ac:dyDescent="0.25">
      <c r="Z1049" s="62" t="s">
        <v>57</v>
      </c>
      <c r="AA1049" s="62" t="s">
        <v>3123</v>
      </c>
      <c r="AB1049" s="62">
        <v>5215207</v>
      </c>
      <c r="AH1049" s="45" t="str">
        <f t="shared" si="84"/>
        <v>GONovo Brasil</v>
      </c>
      <c r="AI1049" s="62">
        <v>5215207</v>
      </c>
    </row>
    <row r="1050" spans="26:35" x14ac:dyDescent="0.25">
      <c r="Z1050" s="62" t="s">
        <v>57</v>
      </c>
      <c r="AA1050" s="62" t="s">
        <v>3135</v>
      </c>
      <c r="AB1050" s="62">
        <v>5215231</v>
      </c>
      <c r="AH1050" s="45" t="str">
        <f t="shared" si="84"/>
        <v>GONovo Gama</v>
      </c>
      <c r="AI1050" s="62">
        <v>5215231</v>
      </c>
    </row>
    <row r="1051" spans="26:35" x14ac:dyDescent="0.25">
      <c r="Z1051" s="62" t="s">
        <v>57</v>
      </c>
      <c r="AA1051" s="62" t="s">
        <v>3147</v>
      </c>
      <c r="AB1051" s="62">
        <v>5215256</v>
      </c>
      <c r="AH1051" s="45" t="str">
        <f t="shared" si="84"/>
        <v>GONovo Planalto</v>
      </c>
      <c r="AI1051" s="62">
        <v>5215256</v>
      </c>
    </row>
    <row r="1052" spans="26:35" x14ac:dyDescent="0.25">
      <c r="Z1052" s="62" t="s">
        <v>57</v>
      </c>
      <c r="AA1052" s="62" t="s">
        <v>3158</v>
      </c>
      <c r="AB1052" s="62">
        <v>5215306</v>
      </c>
      <c r="AH1052" s="45" t="str">
        <f t="shared" si="84"/>
        <v>GOOrizona</v>
      </c>
      <c r="AI1052" s="62">
        <v>5215306</v>
      </c>
    </row>
    <row r="1053" spans="26:35" x14ac:dyDescent="0.25">
      <c r="Z1053" s="62" t="s">
        <v>57</v>
      </c>
      <c r="AA1053" s="62" t="s">
        <v>3169</v>
      </c>
      <c r="AB1053" s="62">
        <v>5215405</v>
      </c>
      <c r="AH1053" s="45" t="str">
        <f t="shared" si="84"/>
        <v>GOOuro Verde de Goiás</v>
      </c>
      <c r="AI1053" s="62">
        <v>5215405</v>
      </c>
    </row>
    <row r="1054" spans="26:35" x14ac:dyDescent="0.25">
      <c r="Z1054" s="62" t="s">
        <v>57</v>
      </c>
      <c r="AA1054" s="62" t="s">
        <v>3180</v>
      </c>
      <c r="AB1054" s="62">
        <v>5215504</v>
      </c>
      <c r="AH1054" s="45" t="str">
        <f t="shared" si="84"/>
        <v>GOOuvidor</v>
      </c>
      <c r="AI1054" s="62">
        <v>5215504</v>
      </c>
    </row>
    <row r="1055" spans="26:35" x14ac:dyDescent="0.25">
      <c r="Z1055" s="62" t="s">
        <v>57</v>
      </c>
      <c r="AA1055" s="62" t="s">
        <v>3191</v>
      </c>
      <c r="AB1055" s="62">
        <v>5215603</v>
      </c>
      <c r="AH1055" s="45" t="str">
        <f t="shared" si="84"/>
        <v>GOPadre Bernardo</v>
      </c>
      <c r="AI1055" s="62">
        <v>5215603</v>
      </c>
    </row>
    <row r="1056" spans="26:35" x14ac:dyDescent="0.25">
      <c r="Z1056" s="62" t="s">
        <v>57</v>
      </c>
      <c r="AA1056" s="62" t="s">
        <v>3203</v>
      </c>
      <c r="AB1056" s="62">
        <v>5215652</v>
      </c>
      <c r="AH1056" s="45" t="str">
        <f t="shared" si="84"/>
        <v>GOPalestina de Goiás</v>
      </c>
      <c r="AI1056" s="62">
        <v>5215652</v>
      </c>
    </row>
    <row r="1057" spans="26:35" x14ac:dyDescent="0.25">
      <c r="Z1057" s="62" t="s">
        <v>57</v>
      </c>
      <c r="AA1057" s="62" t="s">
        <v>3215</v>
      </c>
      <c r="AB1057" s="62">
        <v>5215702</v>
      </c>
      <c r="AH1057" s="45" t="str">
        <f t="shared" si="84"/>
        <v>GOPalmeiras de Goiás</v>
      </c>
      <c r="AI1057" s="62">
        <v>5215702</v>
      </c>
    </row>
    <row r="1058" spans="26:35" x14ac:dyDescent="0.25">
      <c r="Z1058" s="62" t="s">
        <v>57</v>
      </c>
      <c r="AA1058" s="62" t="s">
        <v>3227</v>
      </c>
      <c r="AB1058" s="62">
        <v>5215801</v>
      </c>
      <c r="AH1058" s="45" t="str">
        <f t="shared" si="84"/>
        <v>GOPalmelo</v>
      </c>
      <c r="AI1058" s="62">
        <v>5215801</v>
      </c>
    </row>
    <row r="1059" spans="26:35" x14ac:dyDescent="0.25">
      <c r="Z1059" s="62" t="s">
        <v>57</v>
      </c>
      <c r="AA1059" s="62" t="s">
        <v>3237</v>
      </c>
      <c r="AB1059" s="62">
        <v>5215900</v>
      </c>
      <c r="AH1059" s="45" t="str">
        <f t="shared" si="84"/>
        <v>GOPalminópolis</v>
      </c>
      <c r="AI1059" s="62">
        <v>5215900</v>
      </c>
    </row>
    <row r="1060" spans="26:35" x14ac:dyDescent="0.25">
      <c r="Z1060" s="62" t="s">
        <v>57</v>
      </c>
      <c r="AA1060" s="62" t="s">
        <v>3248</v>
      </c>
      <c r="AB1060" s="62">
        <v>5216007</v>
      </c>
      <c r="AH1060" s="45" t="str">
        <f t="shared" si="84"/>
        <v>GOPanamá</v>
      </c>
      <c r="AI1060" s="62">
        <v>5216007</v>
      </c>
    </row>
    <row r="1061" spans="26:35" x14ac:dyDescent="0.25">
      <c r="Z1061" s="62" t="s">
        <v>57</v>
      </c>
      <c r="AA1061" s="62" t="s">
        <v>3258</v>
      </c>
      <c r="AB1061" s="62">
        <v>5216304</v>
      </c>
      <c r="AH1061" s="45" t="str">
        <f t="shared" si="84"/>
        <v>GOParanaiguara</v>
      </c>
      <c r="AI1061" s="62">
        <v>5216304</v>
      </c>
    </row>
    <row r="1062" spans="26:35" x14ac:dyDescent="0.25">
      <c r="Z1062" s="62" t="s">
        <v>57</v>
      </c>
      <c r="AA1062" s="62" t="s">
        <v>3269</v>
      </c>
      <c r="AB1062" s="62">
        <v>5216403</v>
      </c>
      <c r="AH1062" s="45" t="str">
        <f t="shared" si="84"/>
        <v>GOParaúna</v>
      </c>
      <c r="AI1062" s="62">
        <v>5216403</v>
      </c>
    </row>
    <row r="1063" spans="26:35" x14ac:dyDescent="0.25">
      <c r="Z1063" s="62" t="s">
        <v>57</v>
      </c>
      <c r="AA1063" s="62" t="s">
        <v>3281</v>
      </c>
      <c r="AB1063" s="62">
        <v>5216452</v>
      </c>
      <c r="AH1063" s="45" t="str">
        <f t="shared" si="84"/>
        <v>GOPerolândia</v>
      </c>
      <c r="AI1063" s="62">
        <v>5216452</v>
      </c>
    </row>
    <row r="1064" spans="26:35" x14ac:dyDescent="0.25">
      <c r="Z1064" s="62" t="s">
        <v>57</v>
      </c>
      <c r="AA1064" s="62" t="s">
        <v>3292</v>
      </c>
      <c r="AB1064" s="62">
        <v>5216809</v>
      </c>
      <c r="AH1064" s="45" t="str">
        <f t="shared" si="84"/>
        <v>GOPetrolina de Goiás</v>
      </c>
      <c r="AI1064" s="62">
        <v>5216809</v>
      </c>
    </row>
    <row r="1065" spans="26:35" x14ac:dyDescent="0.25">
      <c r="Z1065" s="62" t="s">
        <v>57</v>
      </c>
      <c r="AA1065" s="62" t="s">
        <v>3304</v>
      </c>
      <c r="AB1065" s="62">
        <v>5216908</v>
      </c>
      <c r="AH1065" s="45" t="str">
        <f t="shared" si="84"/>
        <v>GOPilar de Goiás</v>
      </c>
      <c r="AI1065" s="62">
        <v>5216908</v>
      </c>
    </row>
    <row r="1066" spans="26:35" x14ac:dyDescent="0.25">
      <c r="Z1066" s="62" t="s">
        <v>57</v>
      </c>
      <c r="AA1066" s="62" t="s">
        <v>3316</v>
      </c>
      <c r="AB1066" s="62">
        <v>5217104</v>
      </c>
      <c r="AH1066" s="45" t="str">
        <f t="shared" si="84"/>
        <v>GOPiracanjuba</v>
      </c>
      <c r="AI1066" s="62">
        <v>5217104</v>
      </c>
    </row>
    <row r="1067" spans="26:35" x14ac:dyDescent="0.25">
      <c r="Z1067" s="62" t="s">
        <v>57</v>
      </c>
      <c r="AA1067" s="62" t="s">
        <v>1795</v>
      </c>
      <c r="AB1067" s="62">
        <v>5217203</v>
      </c>
      <c r="AH1067" s="45" t="str">
        <f t="shared" si="84"/>
        <v>GOPiranhas</v>
      </c>
      <c r="AI1067" s="62">
        <v>5217203</v>
      </c>
    </row>
    <row r="1068" spans="26:35" x14ac:dyDescent="0.25">
      <c r="Z1068" s="62" t="s">
        <v>57</v>
      </c>
      <c r="AA1068" s="62" t="s">
        <v>3337</v>
      </c>
      <c r="AB1068" s="62">
        <v>5217302</v>
      </c>
      <c r="AH1068" s="45" t="str">
        <f t="shared" si="84"/>
        <v>GOPirenópolis</v>
      </c>
      <c r="AI1068" s="62">
        <v>5217302</v>
      </c>
    </row>
    <row r="1069" spans="26:35" x14ac:dyDescent="0.25">
      <c r="Z1069" s="62" t="s">
        <v>57</v>
      </c>
      <c r="AA1069" s="62" t="s">
        <v>3348</v>
      </c>
      <c r="AB1069" s="62">
        <v>5217401</v>
      </c>
      <c r="AH1069" s="45" t="str">
        <f t="shared" si="84"/>
        <v>GOPires do Rio</v>
      </c>
      <c r="AI1069" s="62">
        <v>5217401</v>
      </c>
    </row>
    <row r="1070" spans="26:35" x14ac:dyDescent="0.25">
      <c r="Z1070" s="62" t="s">
        <v>57</v>
      </c>
      <c r="AA1070" s="62" t="s">
        <v>3358</v>
      </c>
      <c r="AB1070" s="62">
        <v>5217609</v>
      </c>
      <c r="AH1070" s="45" t="str">
        <f t="shared" si="84"/>
        <v>GOPlanaltina</v>
      </c>
      <c r="AI1070" s="62">
        <v>5217609</v>
      </c>
    </row>
    <row r="1071" spans="26:35" x14ac:dyDescent="0.25">
      <c r="Z1071" s="62" t="s">
        <v>57</v>
      </c>
      <c r="AA1071" s="62" t="s">
        <v>3367</v>
      </c>
      <c r="AB1071" s="62">
        <v>5217708</v>
      </c>
      <c r="AH1071" s="45" t="str">
        <f t="shared" si="84"/>
        <v>GOPontalina</v>
      </c>
      <c r="AI1071" s="62">
        <v>5217708</v>
      </c>
    </row>
    <row r="1072" spans="26:35" x14ac:dyDescent="0.25">
      <c r="Z1072" s="62" t="s">
        <v>57</v>
      </c>
      <c r="AA1072" s="62" t="s">
        <v>3377</v>
      </c>
      <c r="AB1072" s="62">
        <v>5218003</v>
      </c>
      <c r="AH1072" s="45" t="str">
        <f t="shared" si="84"/>
        <v>GOPorangatu</v>
      </c>
      <c r="AI1072" s="62">
        <v>5218003</v>
      </c>
    </row>
    <row r="1073" spans="26:35" x14ac:dyDescent="0.25">
      <c r="Z1073" s="62" t="s">
        <v>57</v>
      </c>
      <c r="AA1073" s="62" t="s">
        <v>3387</v>
      </c>
      <c r="AB1073" s="62">
        <v>5218052</v>
      </c>
      <c r="AH1073" s="45" t="str">
        <f t="shared" si="84"/>
        <v>GOPorteirão</v>
      </c>
      <c r="AI1073" s="62">
        <v>5218052</v>
      </c>
    </row>
    <row r="1074" spans="26:35" x14ac:dyDescent="0.25">
      <c r="Z1074" s="62" t="s">
        <v>57</v>
      </c>
      <c r="AA1074" s="62" t="s">
        <v>3397</v>
      </c>
      <c r="AB1074" s="62">
        <v>5218102</v>
      </c>
      <c r="AH1074" s="45" t="str">
        <f t="shared" si="84"/>
        <v>GOPortelândia</v>
      </c>
      <c r="AI1074" s="62">
        <v>5218102</v>
      </c>
    </row>
    <row r="1075" spans="26:35" x14ac:dyDescent="0.25">
      <c r="Z1075" s="62" t="s">
        <v>57</v>
      </c>
      <c r="AA1075" s="62" t="s">
        <v>3407</v>
      </c>
      <c r="AB1075" s="62">
        <v>5218300</v>
      </c>
      <c r="AH1075" s="45" t="str">
        <f t="shared" si="84"/>
        <v>GOPosse</v>
      </c>
      <c r="AI1075" s="62">
        <v>5218300</v>
      </c>
    </row>
    <row r="1076" spans="26:35" x14ac:dyDescent="0.25">
      <c r="Z1076" s="62" t="s">
        <v>57</v>
      </c>
      <c r="AA1076" s="62" t="s">
        <v>3417</v>
      </c>
      <c r="AB1076" s="62">
        <v>5218391</v>
      </c>
      <c r="AH1076" s="45" t="str">
        <f t="shared" si="84"/>
        <v>GOProfessor Jamil</v>
      </c>
      <c r="AI1076" s="62">
        <v>5218391</v>
      </c>
    </row>
    <row r="1077" spans="26:35" x14ac:dyDescent="0.25">
      <c r="Z1077" s="62" t="s">
        <v>57</v>
      </c>
      <c r="AA1077" s="62" t="s">
        <v>3427</v>
      </c>
      <c r="AB1077" s="62">
        <v>5218508</v>
      </c>
      <c r="AH1077" s="45" t="str">
        <f t="shared" si="84"/>
        <v>GOQuirinópolis</v>
      </c>
      <c r="AI1077" s="62">
        <v>5218508</v>
      </c>
    </row>
    <row r="1078" spans="26:35" x14ac:dyDescent="0.25">
      <c r="Z1078" s="62" t="s">
        <v>57</v>
      </c>
      <c r="AA1078" s="62" t="s">
        <v>3436</v>
      </c>
      <c r="AB1078" s="62">
        <v>5218607</v>
      </c>
      <c r="AH1078" s="45" t="str">
        <f t="shared" si="84"/>
        <v>GORialma</v>
      </c>
      <c r="AI1078" s="62">
        <v>5218607</v>
      </c>
    </row>
    <row r="1079" spans="26:35" x14ac:dyDescent="0.25">
      <c r="Z1079" s="62" t="s">
        <v>57</v>
      </c>
      <c r="AA1079" s="62" t="s">
        <v>3445</v>
      </c>
      <c r="AB1079" s="62">
        <v>5218706</v>
      </c>
      <c r="AH1079" s="45" t="str">
        <f t="shared" si="84"/>
        <v>GORianápolis</v>
      </c>
      <c r="AI1079" s="62">
        <v>5218706</v>
      </c>
    </row>
    <row r="1080" spans="26:35" x14ac:dyDescent="0.25">
      <c r="Z1080" s="62" t="s">
        <v>57</v>
      </c>
      <c r="AA1080" s="62" t="s">
        <v>3454</v>
      </c>
      <c r="AB1080" s="62">
        <v>5218789</v>
      </c>
      <c r="AH1080" s="45" t="str">
        <f t="shared" si="84"/>
        <v>GORio Quente</v>
      </c>
      <c r="AI1080" s="62">
        <v>5218789</v>
      </c>
    </row>
    <row r="1081" spans="26:35" x14ac:dyDescent="0.25">
      <c r="Z1081" s="62" t="s">
        <v>57</v>
      </c>
      <c r="AA1081" s="62" t="s">
        <v>3464</v>
      </c>
      <c r="AB1081" s="62">
        <v>5218805</v>
      </c>
      <c r="AH1081" s="45" t="str">
        <f t="shared" si="84"/>
        <v>GORio Verde</v>
      </c>
      <c r="AI1081" s="62">
        <v>5218805</v>
      </c>
    </row>
    <row r="1082" spans="26:35" x14ac:dyDescent="0.25">
      <c r="Z1082" s="62" t="s">
        <v>57</v>
      </c>
      <c r="AA1082" s="62" t="s">
        <v>3474</v>
      </c>
      <c r="AB1082" s="62">
        <v>5218904</v>
      </c>
      <c r="AH1082" s="45" t="str">
        <f t="shared" si="84"/>
        <v>GORubiataba</v>
      </c>
      <c r="AI1082" s="62">
        <v>5218904</v>
      </c>
    </row>
    <row r="1083" spans="26:35" x14ac:dyDescent="0.25">
      <c r="Z1083" s="62" t="s">
        <v>57</v>
      </c>
      <c r="AA1083" s="62" t="s">
        <v>3483</v>
      </c>
      <c r="AB1083" s="62">
        <v>5219001</v>
      </c>
      <c r="AH1083" s="45" t="str">
        <f t="shared" si="84"/>
        <v>GOSanclerlândia</v>
      </c>
      <c r="AI1083" s="62">
        <v>5219001</v>
      </c>
    </row>
    <row r="1084" spans="26:35" x14ac:dyDescent="0.25">
      <c r="Z1084" s="62" t="s">
        <v>57</v>
      </c>
      <c r="AA1084" s="62" t="s">
        <v>3493</v>
      </c>
      <c r="AB1084" s="62">
        <v>5219100</v>
      </c>
      <c r="AH1084" s="45" t="str">
        <f t="shared" si="84"/>
        <v>GOSanta Bárbara de Goiás</v>
      </c>
      <c r="AI1084" s="62">
        <v>5219100</v>
      </c>
    </row>
    <row r="1085" spans="26:35" x14ac:dyDescent="0.25">
      <c r="Z1085" s="62" t="s">
        <v>57</v>
      </c>
      <c r="AA1085" s="62" t="s">
        <v>3502</v>
      </c>
      <c r="AB1085" s="62">
        <v>5219209</v>
      </c>
      <c r="AH1085" s="45" t="str">
        <f t="shared" si="84"/>
        <v>GOSanta Cruz de Goiás</v>
      </c>
      <c r="AI1085" s="62">
        <v>5219209</v>
      </c>
    </row>
    <row r="1086" spans="26:35" x14ac:dyDescent="0.25">
      <c r="Z1086" s="62" t="s">
        <v>57</v>
      </c>
      <c r="AA1086" s="62" t="s">
        <v>3512</v>
      </c>
      <c r="AB1086" s="62">
        <v>5219258</v>
      </c>
      <c r="AH1086" s="45" t="str">
        <f t="shared" si="84"/>
        <v>GOSanta Fé de Goiás</v>
      </c>
      <c r="AI1086" s="62">
        <v>5219258</v>
      </c>
    </row>
    <row r="1087" spans="26:35" x14ac:dyDescent="0.25">
      <c r="Z1087" s="62" t="s">
        <v>57</v>
      </c>
      <c r="AA1087" s="62" t="s">
        <v>3522</v>
      </c>
      <c r="AB1087" s="62">
        <v>5219308</v>
      </c>
      <c r="AH1087" s="45" t="str">
        <f t="shared" si="84"/>
        <v>GOSanta Helena de Goiás</v>
      </c>
      <c r="AI1087" s="62">
        <v>5219308</v>
      </c>
    </row>
    <row r="1088" spans="26:35" x14ac:dyDescent="0.25">
      <c r="Z1088" s="62" t="s">
        <v>57</v>
      </c>
      <c r="AA1088" s="62" t="s">
        <v>3532</v>
      </c>
      <c r="AB1088" s="62">
        <v>5219357</v>
      </c>
      <c r="AH1088" s="45" t="str">
        <f t="shared" si="84"/>
        <v>GOSanta Isabel</v>
      </c>
      <c r="AI1088" s="62">
        <v>5219357</v>
      </c>
    </row>
    <row r="1089" spans="26:35" x14ac:dyDescent="0.25">
      <c r="Z1089" s="62" t="s">
        <v>57</v>
      </c>
      <c r="AA1089" s="62" t="s">
        <v>3542</v>
      </c>
      <c r="AB1089" s="62">
        <v>5219407</v>
      </c>
      <c r="AH1089" s="45" t="str">
        <f t="shared" si="84"/>
        <v>GOSanta Rita do Araguaia</v>
      </c>
      <c r="AI1089" s="62">
        <v>5219407</v>
      </c>
    </row>
    <row r="1090" spans="26:35" x14ac:dyDescent="0.25">
      <c r="Z1090" s="62" t="s">
        <v>57</v>
      </c>
      <c r="AA1090" s="62" t="s">
        <v>3550</v>
      </c>
      <c r="AB1090" s="62">
        <v>5219456</v>
      </c>
      <c r="AH1090" s="45" t="str">
        <f t="shared" si="84"/>
        <v>GOSanta Rita do Novo Destino</v>
      </c>
      <c r="AI1090" s="62">
        <v>5219456</v>
      </c>
    </row>
    <row r="1091" spans="26:35" x14ac:dyDescent="0.25">
      <c r="Z1091" s="62" t="s">
        <v>57</v>
      </c>
      <c r="AA1091" s="62" t="s">
        <v>3560</v>
      </c>
      <c r="AB1091" s="62">
        <v>5219506</v>
      </c>
      <c r="AH1091" s="45" t="str">
        <f t="shared" ref="AH1091:AH1154" si="85">CONCATENATE(Z1091,AA1091)</f>
        <v>GOSanta Rosa de Goiás</v>
      </c>
      <c r="AI1091" s="62">
        <v>5219506</v>
      </c>
    </row>
    <row r="1092" spans="26:35" x14ac:dyDescent="0.25">
      <c r="Z1092" s="62" t="s">
        <v>57</v>
      </c>
      <c r="AA1092" s="62" t="s">
        <v>3570</v>
      </c>
      <c r="AB1092" s="62">
        <v>5219605</v>
      </c>
      <c r="AH1092" s="45" t="str">
        <f t="shared" si="85"/>
        <v>GOSanta Tereza de Goiás</v>
      </c>
      <c r="AI1092" s="62">
        <v>5219605</v>
      </c>
    </row>
    <row r="1093" spans="26:35" x14ac:dyDescent="0.25">
      <c r="Z1093" s="62" t="s">
        <v>57</v>
      </c>
      <c r="AA1093" s="62" t="s">
        <v>3580</v>
      </c>
      <c r="AB1093" s="62">
        <v>5219704</v>
      </c>
      <c r="AH1093" s="45" t="str">
        <f t="shared" si="85"/>
        <v>GOSanta Terezinha de Goiás</v>
      </c>
      <c r="AI1093" s="62">
        <v>5219704</v>
      </c>
    </row>
    <row r="1094" spans="26:35" x14ac:dyDescent="0.25">
      <c r="Z1094" s="62" t="s">
        <v>57</v>
      </c>
      <c r="AA1094" s="62" t="s">
        <v>3590</v>
      </c>
      <c r="AB1094" s="62">
        <v>5219712</v>
      </c>
      <c r="AH1094" s="45" t="str">
        <f t="shared" si="85"/>
        <v>GOSanto Antônio da Barra</v>
      </c>
      <c r="AI1094" s="62">
        <v>5219712</v>
      </c>
    </row>
    <row r="1095" spans="26:35" x14ac:dyDescent="0.25">
      <c r="Z1095" s="62" t="s">
        <v>57</v>
      </c>
      <c r="AA1095" s="62" t="s">
        <v>3599</v>
      </c>
      <c r="AB1095" s="62">
        <v>5219738</v>
      </c>
      <c r="AH1095" s="45" t="str">
        <f t="shared" si="85"/>
        <v>GOSanto Antônio de Goiás</v>
      </c>
      <c r="AI1095" s="62">
        <v>5219738</v>
      </c>
    </row>
    <row r="1096" spans="26:35" x14ac:dyDescent="0.25">
      <c r="Z1096" s="62" t="s">
        <v>57</v>
      </c>
      <c r="AA1096" s="62" t="s">
        <v>3609</v>
      </c>
      <c r="AB1096" s="62">
        <v>5219753</v>
      </c>
      <c r="AH1096" s="45" t="str">
        <f t="shared" si="85"/>
        <v>GOSanto Antônio do Descoberto</v>
      </c>
      <c r="AI1096" s="62">
        <v>5219753</v>
      </c>
    </row>
    <row r="1097" spans="26:35" x14ac:dyDescent="0.25">
      <c r="Z1097" s="62" t="s">
        <v>57</v>
      </c>
      <c r="AA1097" s="62" t="s">
        <v>1609</v>
      </c>
      <c r="AB1097" s="62">
        <v>5219803</v>
      </c>
      <c r="AH1097" s="45" t="str">
        <f t="shared" si="85"/>
        <v>GOSão Domingos</v>
      </c>
      <c r="AI1097" s="62">
        <v>5219803</v>
      </c>
    </row>
    <row r="1098" spans="26:35" x14ac:dyDescent="0.25">
      <c r="Z1098" s="62" t="s">
        <v>57</v>
      </c>
      <c r="AA1098" s="62" t="s">
        <v>3627</v>
      </c>
      <c r="AB1098" s="62">
        <v>5219902</v>
      </c>
      <c r="AH1098" s="45" t="str">
        <f t="shared" si="85"/>
        <v>GOSão Francisco de Goiás</v>
      </c>
      <c r="AI1098" s="62">
        <v>5219902</v>
      </c>
    </row>
    <row r="1099" spans="26:35" x14ac:dyDescent="0.25">
      <c r="Z1099" s="62" t="s">
        <v>57</v>
      </c>
      <c r="AA1099" s="62" t="s">
        <v>3637</v>
      </c>
      <c r="AB1099" s="62">
        <v>5220058</v>
      </c>
      <c r="AH1099" s="45" t="str">
        <f t="shared" si="85"/>
        <v>GOSão João da Paraúna</v>
      </c>
      <c r="AI1099" s="62">
        <v>5220058</v>
      </c>
    </row>
    <row r="1100" spans="26:35" x14ac:dyDescent="0.25">
      <c r="Z1100" s="62" t="s">
        <v>57</v>
      </c>
      <c r="AA1100" s="62" t="s">
        <v>3647</v>
      </c>
      <c r="AB1100" s="62">
        <v>5220009</v>
      </c>
      <c r="AH1100" s="45" t="str">
        <f t="shared" si="85"/>
        <v>GOSão João d'Aliança</v>
      </c>
      <c r="AI1100" s="62">
        <v>5220009</v>
      </c>
    </row>
    <row r="1101" spans="26:35" x14ac:dyDescent="0.25">
      <c r="Z1101" s="62" t="s">
        <v>57</v>
      </c>
      <c r="AA1101" s="62" t="s">
        <v>3656</v>
      </c>
      <c r="AB1101" s="62">
        <v>5220108</v>
      </c>
      <c r="AH1101" s="45" t="str">
        <f t="shared" si="85"/>
        <v>GOSão Luís de Montes Belos</v>
      </c>
      <c r="AI1101" s="62">
        <v>5220108</v>
      </c>
    </row>
    <row r="1102" spans="26:35" x14ac:dyDescent="0.25">
      <c r="Z1102" s="62" t="s">
        <v>57</v>
      </c>
      <c r="AA1102" s="62" t="s">
        <v>3665</v>
      </c>
      <c r="AB1102" s="62">
        <v>5220157</v>
      </c>
      <c r="AH1102" s="45" t="str">
        <f t="shared" si="85"/>
        <v>GOSão Luíz do Norte</v>
      </c>
      <c r="AI1102" s="62">
        <v>5220157</v>
      </c>
    </row>
    <row r="1103" spans="26:35" x14ac:dyDescent="0.25">
      <c r="Z1103" s="62" t="s">
        <v>57</v>
      </c>
      <c r="AA1103" s="62" t="s">
        <v>3673</v>
      </c>
      <c r="AB1103" s="62">
        <v>5220207</v>
      </c>
      <c r="AH1103" s="45" t="str">
        <f t="shared" si="85"/>
        <v>GOSão Miguel do Araguaia</v>
      </c>
      <c r="AI1103" s="62">
        <v>5220207</v>
      </c>
    </row>
    <row r="1104" spans="26:35" x14ac:dyDescent="0.25">
      <c r="Z1104" s="62" t="s">
        <v>57</v>
      </c>
      <c r="AA1104" s="62" t="s">
        <v>3681</v>
      </c>
      <c r="AB1104" s="62">
        <v>5220264</v>
      </c>
      <c r="AH1104" s="45" t="str">
        <f t="shared" si="85"/>
        <v>GOSão Miguel do Passa Quatro</v>
      </c>
      <c r="AI1104" s="62">
        <v>5220264</v>
      </c>
    </row>
    <row r="1105" spans="26:35" x14ac:dyDescent="0.25">
      <c r="Z1105" s="62" t="s">
        <v>57</v>
      </c>
      <c r="AA1105" s="62" t="s">
        <v>3689</v>
      </c>
      <c r="AB1105" s="62">
        <v>5220280</v>
      </c>
      <c r="AH1105" s="45" t="str">
        <f t="shared" si="85"/>
        <v>GOSão Patrício</v>
      </c>
      <c r="AI1105" s="62">
        <v>5220280</v>
      </c>
    </row>
    <row r="1106" spans="26:35" x14ac:dyDescent="0.25">
      <c r="Z1106" s="62" t="s">
        <v>57</v>
      </c>
      <c r="AA1106" s="62" t="s">
        <v>3698</v>
      </c>
      <c r="AB1106" s="62">
        <v>5220405</v>
      </c>
      <c r="AH1106" s="45" t="str">
        <f t="shared" si="85"/>
        <v>GOSão Simão</v>
      </c>
      <c r="AI1106" s="62">
        <v>5220405</v>
      </c>
    </row>
    <row r="1107" spans="26:35" x14ac:dyDescent="0.25">
      <c r="Z1107" s="62" t="s">
        <v>57</v>
      </c>
      <c r="AA1107" s="62" t="s">
        <v>3706</v>
      </c>
      <c r="AB1107" s="62">
        <v>5220454</v>
      </c>
      <c r="AH1107" s="45" t="str">
        <f t="shared" si="85"/>
        <v>GOSenador Canedo</v>
      </c>
      <c r="AI1107" s="62">
        <v>5220454</v>
      </c>
    </row>
    <row r="1108" spans="26:35" x14ac:dyDescent="0.25">
      <c r="Z1108" s="62" t="s">
        <v>57</v>
      </c>
      <c r="AA1108" s="62" t="s">
        <v>3714</v>
      </c>
      <c r="AB1108" s="62">
        <v>5220504</v>
      </c>
      <c r="AH1108" s="45" t="str">
        <f t="shared" si="85"/>
        <v>GOSerranópolis</v>
      </c>
      <c r="AI1108" s="62">
        <v>5220504</v>
      </c>
    </row>
    <row r="1109" spans="26:35" x14ac:dyDescent="0.25">
      <c r="Z1109" s="62" t="s">
        <v>57</v>
      </c>
      <c r="AA1109" s="62" t="s">
        <v>3721</v>
      </c>
      <c r="AB1109" s="62">
        <v>5220603</v>
      </c>
      <c r="AH1109" s="45" t="str">
        <f t="shared" si="85"/>
        <v>GOSilvânia</v>
      </c>
      <c r="AI1109" s="62">
        <v>5220603</v>
      </c>
    </row>
    <row r="1110" spans="26:35" x14ac:dyDescent="0.25">
      <c r="Z1110" s="62" t="s">
        <v>57</v>
      </c>
      <c r="AA1110" s="62" t="s">
        <v>3728</v>
      </c>
      <c r="AB1110" s="62">
        <v>5220686</v>
      </c>
      <c r="AH1110" s="45" t="str">
        <f t="shared" si="85"/>
        <v>GOSimolândia</v>
      </c>
      <c r="AI1110" s="62">
        <v>5220686</v>
      </c>
    </row>
    <row r="1111" spans="26:35" x14ac:dyDescent="0.25">
      <c r="Z1111" s="62" t="s">
        <v>57</v>
      </c>
      <c r="AA1111" s="62" t="s">
        <v>3735</v>
      </c>
      <c r="AB1111" s="62">
        <v>5220702</v>
      </c>
      <c r="AH1111" s="45" t="str">
        <f t="shared" si="85"/>
        <v>GOSítio d'Abadia</v>
      </c>
      <c r="AI1111" s="62">
        <v>5220702</v>
      </c>
    </row>
    <row r="1112" spans="26:35" x14ac:dyDescent="0.25">
      <c r="Z1112" s="62" t="s">
        <v>57</v>
      </c>
      <c r="AA1112" s="62" t="s">
        <v>3742</v>
      </c>
      <c r="AB1112" s="62">
        <v>5221007</v>
      </c>
      <c r="AH1112" s="45" t="str">
        <f t="shared" si="85"/>
        <v>GOTaquaral de Goiás</v>
      </c>
      <c r="AI1112" s="62">
        <v>5221007</v>
      </c>
    </row>
    <row r="1113" spans="26:35" x14ac:dyDescent="0.25">
      <c r="Z1113" s="62" t="s">
        <v>57</v>
      </c>
      <c r="AA1113" s="62" t="s">
        <v>3749</v>
      </c>
      <c r="AB1113" s="62">
        <v>5221080</v>
      </c>
      <c r="AH1113" s="45" t="str">
        <f t="shared" si="85"/>
        <v>GOTeresina de Goiás</v>
      </c>
      <c r="AI1113" s="62">
        <v>5221080</v>
      </c>
    </row>
    <row r="1114" spans="26:35" x14ac:dyDescent="0.25">
      <c r="Z1114" s="62" t="s">
        <v>57</v>
      </c>
      <c r="AA1114" s="62" t="s">
        <v>3755</v>
      </c>
      <c r="AB1114" s="62">
        <v>5221197</v>
      </c>
      <c r="AH1114" s="45" t="str">
        <f t="shared" si="85"/>
        <v>GOTerezópolis de Goiás</v>
      </c>
      <c r="AI1114" s="62">
        <v>5221197</v>
      </c>
    </row>
    <row r="1115" spans="26:35" x14ac:dyDescent="0.25">
      <c r="Z1115" s="62" t="s">
        <v>57</v>
      </c>
      <c r="AA1115" s="62" t="s">
        <v>3761</v>
      </c>
      <c r="AB1115" s="62">
        <v>5221304</v>
      </c>
      <c r="AH1115" s="45" t="str">
        <f t="shared" si="85"/>
        <v>GOTrês Ranchos</v>
      </c>
      <c r="AI1115" s="62">
        <v>5221304</v>
      </c>
    </row>
    <row r="1116" spans="26:35" x14ac:dyDescent="0.25">
      <c r="Z1116" s="62" t="s">
        <v>57</v>
      </c>
      <c r="AA1116" s="62" t="s">
        <v>3231</v>
      </c>
      <c r="AB1116" s="62">
        <v>5221403</v>
      </c>
      <c r="AH1116" s="45" t="str">
        <f t="shared" si="85"/>
        <v>GOTrindade</v>
      </c>
      <c r="AI1116" s="62">
        <v>5221403</v>
      </c>
    </row>
    <row r="1117" spans="26:35" x14ac:dyDescent="0.25">
      <c r="Z1117" s="62" t="s">
        <v>57</v>
      </c>
      <c r="AA1117" s="62" t="s">
        <v>3771</v>
      </c>
      <c r="AB1117" s="62">
        <v>5221452</v>
      </c>
      <c r="AH1117" s="45" t="str">
        <f t="shared" si="85"/>
        <v>GOTrombas</v>
      </c>
      <c r="AI1117" s="62">
        <v>5221452</v>
      </c>
    </row>
    <row r="1118" spans="26:35" x14ac:dyDescent="0.25">
      <c r="Z1118" s="62" t="s">
        <v>57</v>
      </c>
      <c r="AA1118" s="62" t="s">
        <v>3777</v>
      </c>
      <c r="AB1118" s="62">
        <v>5221502</v>
      </c>
      <c r="AH1118" s="45" t="str">
        <f t="shared" si="85"/>
        <v>GOTurvânia</v>
      </c>
      <c r="AI1118" s="62">
        <v>5221502</v>
      </c>
    </row>
    <row r="1119" spans="26:35" x14ac:dyDescent="0.25">
      <c r="Z1119" s="62" t="s">
        <v>57</v>
      </c>
      <c r="AA1119" s="62" t="s">
        <v>3784</v>
      </c>
      <c r="AB1119" s="62">
        <v>5221551</v>
      </c>
      <c r="AH1119" s="45" t="str">
        <f t="shared" si="85"/>
        <v>GOTurvelândia</v>
      </c>
      <c r="AI1119" s="62">
        <v>5221551</v>
      </c>
    </row>
    <row r="1120" spans="26:35" x14ac:dyDescent="0.25">
      <c r="Z1120" s="62" t="s">
        <v>57</v>
      </c>
      <c r="AA1120" s="62" t="s">
        <v>3791</v>
      </c>
      <c r="AB1120" s="62">
        <v>5221577</v>
      </c>
      <c r="AH1120" s="45" t="str">
        <f t="shared" si="85"/>
        <v>GOUirapuru</v>
      </c>
      <c r="AI1120" s="62">
        <v>5221577</v>
      </c>
    </row>
    <row r="1121" spans="26:35" x14ac:dyDescent="0.25">
      <c r="Z1121" s="62" t="s">
        <v>57</v>
      </c>
      <c r="AA1121" s="62" t="s">
        <v>3798</v>
      </c>
      <c r="AB1121" s="62">
        <v>5221601</v>
      </c>
      <c r="AH1121" s="45" t="str">
        <f t="shared" si="85"/>
        <v>GOUruaçu</v>
      </c>
      <c r="AI1121" s="62">
        <v>5221601</v>
      </c>
    </row>
    <row r="1122" spans="26:35" x14ac:dyDescent="0.25">
      <c r="Z1122" s="62" t="s">
        <v>57</v>
      </c>
      <c r="AA1122" s="62" t="s">
        <v>3805</v>
      </c>
      <c r="AB1122" s="62">
        <v>5221700</v>
      </c>
      <c r="AH1122" s="45" t="str">
        <f t="shared" si="85"/>
        <v>GOUruana</v>
      </c>
      <c r="AI1122" s="62">
        <v>5221700</v>
      </c>
    </row>
    <row r="1123" spans="26:35" x14ac:dyDescent="0.25">
      <c r="Z1123" s="62" t="s">
        <v>57</v>
      </c>
      <c r="AA1123" s="62" t="s">
        <v>3811</v>
      </c>
      <c r="AB1123" s="62">
        <v>5221809</v>
      </c>
      <c r="AH1123" s="45" t="str">
        <f t="shared" si="85"/>
        <v>GOUrutaí</v>
      </c>
      <c r="AI1123" s="62">
        <v>5221809</v>
      </c>
    </row>
    <row r="1124" spans="26:35" x14ac:dyDescent="0.25">
      <c r="Z1124" s="62" t="s">
        <v>57</v>
      </c>
      <c r="AA1124" s="62" t="s">
        <v>3818</v>
      </c>
      <c r="AB1124" s="62">
        <v>5221858</v>
      </c>
      <c r="AH1124" s="45" t="str">
        <f t="shared" si="85"/>
        <v>GOValparaíso de Goiás</v>
      </c>
      <c r="AI1124" s="62">
        <v>5221858</v>
      </c>
    </row>
    <row r="1125" spans="26:35" x14ac:dyDescent="0.25">
      <c r="Z1125" s="62" t="s">
        <v>57</v>
      </c>
      <c r="AA1125" s="62" t="s">
        <v>3825</v>
      </c>
      <c r="AB1125" s="62">
        <v>5221908</v>
      </c>
      <c r="AH1125" s="45" t="str">
        <f t="shared" si="85"/>
        <v>GOVarjão</v>
      </c>
      <c r="AI1125" s="62">
        <v>5221908</v>
      </c>
    </row>
    <row r="1126" spans="26:35" x14ac:dyDescent="0.25">
      <c r="Z1126" s="62" t="s">
        <v>57</v>
      </c>
      <c r="AA1126" s="62" t="s">
        <v>3832</v>
      </c>
      <c r="AB1126" s="62">
        <v>5222005</v>
      </c>
      <c r="AH1126" s="45" t="str">
        <f t="shared" si="85"/>
        <v>GOVianópolis</v>
      </c>
      <c r="AI1126" s="62">
        <v>5222005</v>
      </c>
    </row>
    <row r="1127" spans="26:35" x14ac:dyDescent="0.25">
      <c r="Z1127" s="62" t="s">
        <v>57</v>
      </c>
      <c r="AA1127" s="62" t="s">
        <v>3838</v>
      </c>
      <c r="AB1127" s="62">
        <v>5222054</v>
      </c>
      <c r="AH1127" s="45" t="str">
        <f t="shared" si="85"/>
        <v>GOVicentinópolis</v>
      </c>
      <c r="AI1127" s="62">
        <v>5222054</v>
      </c>
    </row>
    <row r="1128" spans="26:35" x14ac:dyDescent="0.25">
      <c r="Z1128" s="62" t="s">
        <v>57</v>
      </c>
      <c r="AA1128" s="62" t="s">
        <v>3845</v>
      </c>
      <c r="AB1128" s="62">
        <v>5222203</v>
      </c>
      <c r="AH1128" s="45" t="str">
        <f t="shared" si="85"/>
        <v>GOVila Boa</v>
      </c>
      <c r="AI1128" s="62">
        <v>5222203</v>
      </c>
    </row>
    <row r="1129" spans="26:35" x14ac:dyDescent="0.25">
      <c r="Z1129" s="62" t="s">
        <v>57</v>
      </c>
      <c r="AA1129" s="62" t="s">
        <v>3851</v>
      </c>
      <c r="AB1129" s="62">
        <v>5222302</v>
      </c>
      <c r="AH1129" s="45" t="str">
        <f t="shared" si="85"/>
        <v>GOVila Propício</v>
      </c>
      <c r="AI1129" s="62">
        <v>5222302</v>
      </c>
    </row>
    <row r="1130" spans="26:35" x14ac:dyDescent="0.25">
      <c r="Z1130" s="62" t="s">
        <v>59</v>
      </c>
      <c r="AA1130" s="62" t="s">
        <v>100</v>
      </c>
      <c r="AB1130" s="62">
        <v>2100055</v>
      </c>
      <c r="AH1130" s="45" t="str">
        <f t="shared" si="85"/>
        <v>MAAçailândia</v>
      </c>
      <c r="AI1130" s="62">
        <v>2100055</v>
      </c>
    </row>
    <row r="1131" spans="26:35" x14ac:dyDescent="0.25">
      <c r="Z1131" s="62" t="s">
        <v>59</v>
      </c>
      <c r="AA1131" s="62" t="s">
        <v>125</v>
      </c>
      <c r="AB1131" s="62">
        <v>2100105</v>
      </c>
      <c r="AH1131" s="45" t="str">
        <f t="shared" si="85"/>
        <v>MAAfonso Cunha</v>
      </c>
      <c r="AI1131" s="62">
        <v>2100105</v>
      </c>
    </row>
    <row r="1132" spans="26:35" x14ac:dyDescent="0.25">
      <c r="Z1132" s="62" t="s">
        <v>59</v>
      </c>
      <c r="AA1132" s="62" t="s">
        <v>151</v>
      </c>
      <c r="AB1132" s="62">
        <v>2100154</v>
      </c>
      <c r="AH1132" s="45" t="str">
        <f t="shared" si="85"/>
        <v>MAÁgua Doce do Maranhão</v>
      </c>
      <c r="AI1132" s="62">
        <v>2100154</v>
      </c>
    </row>
    <row r="1133" spans="26:35" x14ac:dyDescent="0.25">
      <c r="Z1133" s="62" t="s">
        <v>59</v>
      </c>
      <c r="AA1133" s="62" t="s">
        <v>176</v>
      </c>
      <c r="AB1133" s="62">
        <v>2100204</v>
      </c>
      <c r="AH1133" s="45" t="str">
        <f t="shared" si="85"/>
        <v>MAAlcântara</v>
      </c>
      <c r="AI1133" s="62">
        <v>2100204</v>
      </c>
    </row>
    <row r="1134" spans="26:35" x14ac:dyDescent="0.25">
      <c r="Z1134" s="62" t="s">
        <v>59</v>
      </c>
      <c r="AA1134" s="62" t="s">
        <v>202</v>
      </c>
      <c r="AB1134" s="62">
        <v>2100303</v>
      </c>
      <c r="AH1134" s="45" t="str">
        <f t="shared" si="85"/>
        <v>MAAldeias Altas</v>
      </c>
      <c r="AI1134" s="62">
        <v>2100303</v>
      </c>
    </row>
    <row r="1135" spans="26:35" x14ac:dyDescent="0.25">
      <c r="Z1135" s="62" t="s">
        <v>59</v>
      </c>
      <c r="AA1135" s="62" t="s">
        <v>228</v>
      </c>
      <c r="AB1135" s="62">
        <v>2100402</v>
      </c>
      <c r="AH1135" s="45" t="str">
        <f t="shared" si="85"/>
        <v>MAAltamira do Maranhão</v>
      </c>
      <c r="AI1135" s="62">
        <v>2100402</v>
      </c>
    </row>
    <row r="1136" spans="26:35" x14ac:dyDescent="0.25">
      <c r="Z1136" s="62" t="s">
        <v>59</v>
      </c>
      <c r="AA1136" s="62" t="s">
        <v>252</v>
      </c>
      <c r="AB1136" s="62">
        <v>2100436</v>
      </c>
      <c r="AH1136" s="45" t="str">
        <f t="shared" si="85"/>
        <v>MAAlto Alegre do Maranhão</v>
      </c>
      <c r="AI1136" s="62">
        <v>2100436</v>
      </c>
    </row>
    <row r="1137" spans="26:35" x14ac:dyDescent="0.25">
      <c r="Z1137" s="62" t="s">
        <v>59</v>
      </c>
      <c r="AA1137" s="62" t="s">
        <v>277</v>
      </c>
      <c r="AB1137" s="62">
        <v>2100477</v>
      </c>
      <c r="AH1137" s="45" t="str">
        <f t="shared" si="85"/>
        <v>MAAlto Alegre do Pindaré</v>
      </c>
      <c r="AI1137" s="62">
        <v>2100477</v>
      </c>
    </row>
    <row r="1138" spans="26:35" x14ac:dyDescent="0.25">
      <c r="Z1138" s="62" t="s">
        <v>59</v>
      </c>
      <c r="AA1138" s="62" t="s">
        <v>303</v>
      </c>
      <c r="AB1138" s="62">
        <v>2100501</v>
      </c>
      <c r="AH1138" s="45" t="str">
        <f t="shared" si="85"/>
        <v>MAAlto Parnaíba</v>
      </c>
      <c r="AI1138" s="62">
        <v>2100501</v>
      </c>
    </row>
    <row r="1139" spans="26:35" x14ac:dyDescent="0.25">
      <c r="Z1139" s="62" t="s">
        <v>59</v>
      </c>
      <c r="AA1139" s="62" t="s">
        <v>329</v>
      </c>
      <c r="AB1139" s="62">
        <v>2100550</v>
      </c>
      <c r="AH1139" s="45" t="str">
        <f t="shared" si="85"/>
        <v>MAAmapá do Maranhão</v>
      </c>
      <c r="AI1139" s="62">
        <v>2100550</v>
      </c>
    </row>
    <row r="1140" spans="26:35" x14ac:dyDescent="0.25">
      <c r="Z1140" s="62" t="s">
        <v>59</v>
      </c>
      <c r="AA1140" s="62" t="s">
        <v>354</v>
      </c>
      <c r="AB1140" s="62">
        <v>2100600</v>
      </c>
      <c r="AH1140" s="45" t="str">
        <f t="shared" si="85"/>
        <v>MAAmarante do Maranhão</v>
      </c>
      <c r="AI1140" s="62">
        <v>2100600</v>
      </c>
    </row>
    <row r="1141" spans="26:35" x14ac:dyDescent="0.25">
      <c r="Z1141" s="62" t="s">
        <v>59</v>
      </c>
      <c r="AA1141" s="62" t="s">
        <v>378</v>
      </c>
      <c r="AB1141" s="62">
        <v>2100709</v>
      </c>
      <c r="AH1141" s="45" t="str">
        <f t="shared" si="85"/>
        <v>MAAnajatuba</v>
      </c>
      <c r="AI1141" s="62">
        <v>2100709</v>
      </c>
    </row>
    <row r="1142" spans="26:35" x14ac:dyDescent="0.25">
      <c r="Z1142" s="62" t="s">
        <v>59</v>
      </c>
      <c r="AA1142" s="62" t="s">
        <v>403</v>
      </c>
      <c r="AB1142" s="62">
        <v>2100808</v>
      </c>
      <c r="AH1142" s="45" t="str">
        <f t="shared" si="85"/>
        <v>MAAnapurus</v>
      </c>
      <c r="AI1142" s="62">
        <v>2100808</v>
      </c>
    </row>
    <row r="1143" spans="26:35" x14ac:dyDescent="0.25">
      <c r="Z1143" s="62" t="s">
        <v>59</v>
      </c>
      <c r="AA1143" s="62" t="s">
        <v>428</v>
      </c>
      <c r="AB1143" s="62">
        <v>2100832</v>
      </c>
      <c r="AH1143" s="45" t="str">
        <f t="shared" si="85"/>
        <v>MAApicum-Açu</v>
      </c>
      <c r="AI1143" s="62">
        <v>2100832</v>
      </c>
    </row>
    <row r="1144" spans="26:35" x14ac:dyDescent="0.25">
      <c r="Z1144" s="62" t="s">
        <v>59</v>
      </c>
      <c r="AA1144" s="62" t="s">
        <v>419</v>
      </c>
      <c r="AB1144" s="62">
        <v>2100873</v>
      </c>
      <c r="AH1144" s="45" t="str">
        <f t="shared" si="85"/>
        <v>MAAraguanã</v>
      </c>
      <c r="AI1144" s="62">
        <v>2100873</v>
      </c>
    </row>
    <row r="1145" spans="26:35" x14ac:dyDescent="0.25">
      <c r="Z1145" s="62" t="s">
        <v>59</v>
      </c>
      <c r="AA1145" s="62" t="s">
        <v>479</v>
      </c>
      <c r="AB1145" s="62">
        <v>2100907</v>
      </c>
      <c r="AH1145" s="45" t="str">
        <f t="shared" si="85"/>
        <v>MAAraioses</v>
      </c>
      <c r="AI1145" s="62">
        <v>2100907</v>
      </c>
    </row>
    <row r="1146" spans="26:35" x14ac:dyDescent="0.25">
      <c r="Z1146" s="62" t="s">
        <v>59</v>
      </c>
      <c r="AA1146" s="62" t="s">
        <v>503</v>
      </c>
      <c r="AB1146" s="62">
        <v>2100956</v>
      </c>
      <c r="AH1146" s="45" t="str">
        <f t="shared" si="85"/>
        <v>MAArame</v>
      </c>
      <c r="AI1146" s="62">
        <v>2100956</v>
      </c>
    </row>
    <row r="1147" spans="26:35" x14ac:dyDescent="0.25">
      <c r="Z1147" s="62" t="s">
        <v>59</v>
      </c>
      <c r="AA1147" s="62" t="s">
        <v>526</v>
      </c>
      <c r="AB1147" s="62">
        <v>2101004</v>
      </c>
      <c r="AH1147" s="45" t="str">
        <f t="shared" si="85"/>
        <v>MAArari</v>
      </c>
      <c r="AI1147" s="62">
        <v>2101004</v>
      </c>
    </row>
    <row r="1148" spans="26:35" x14ac:dyDescent="0.25">
      <c r="Z1148" s="62" t="s">
        <v>59</v>
      </c>
      <c r="AA1148" s="62" t="s">
        <v>550</v>
      </c>
      <c r="AB1148" s="62">
        <v>2101103</v>
      </c>
      <c r="AH1148" s="45" t="str">
        <f t="shared" si="85"/>
        <v>MAAxixá</v>
      </c>
      <c r="AI1148" s="62">
        <v>2101103</v>
      </c>
    </row>
    <row r="1149" spans="26:35" x14ac:dyDescent="0.25">
      <c r="Z1149" s="62" t="s">
        <v>59</v>
      </c>
      <c r="AA1149" s="62" t="s">
        <v>573</v>
      </c>
      <c r="AB1149" s="62">
        <v>2101202</v>
      </c>
      <c r="AH1149" s="45" t="str">
        <f t="shared" si="85"/>
        <v>MABacabal</v>
      </c>
      <c r="AI1149" s="62">
        <v>2101202</v>
      </c>
    </row>
    <row r="1150" spans="26:35" x14ac:dyDescent="0.25">
      <c r="Z1150" s="62" t="s">
        <v>59</v>
      </c>
      <c r="AA1150" s="62" t="s">
        <v>596</v>
      </c>
      <c r="AB1150" s="62">
        <v>2101251</v>
      </c>
      <c r="AH1150" s="45" t="str">
        <f t="shared" si="85"/>
        <v>MABacabeira</v>
      </c>
      <c r="AI1150" s="62">
        <v>2101251</v>
      </c>
    </row>
    <row r="1151" spans="26:35" x14ac:dyDescent="0.25">
      <c r="Z1151" s="62" t="s">
        <v>59</v>
      </c>
      <c r="AA1151" s="62" t="s">
        <v>619</v>
      </c>
      <c r="AB1151" s="62">
        <v>2101301</v>
      </c>
      <c r="AH1151" s="45" t="str">
        <f t="shared" si="85"/>
        <v>MABacuri</v>
      </c>
      <c r="AI1151" s="62">
        <v>2101301</v>
      </c>
    </row>
    <row r="1152" spans="26:35" x14ac:dyDescent="0.25">
      <c r="Z1152" s="62" t="s">
        <v>59</v>
      </c>
      <c r="AA1152" s="62" t="s">
        <v>640</v>
      </c>
      <c r="AB1152" s="62">
        <v>2101350</v>
      </c>
      <c r="AH1152" s="45" t="str">
        <f t="shared" si="85"/>
        <v>MABacurituba</v>
      </c>
      <c r="AI1152" s="62">
        <v>2101350</v>
      </c>
    </row>
    <row r="1153" spans="26:35" x14ac:dyDescent="0.25">
      <c r="Z1153" s="62" t="s">
        <v>59</v>
      </c>
      <c r="AA1153" s="62" t="s">
        <v>661</v>
      </c>
      <c r="AB1153" s="62">
        <v>2101400</v>
      </c>
      <c r="AH1153" s="45" t="str">
        <f t="shared" si="85"/>
        <v>MABalsas</v>
      </c>
      <c r="AI1153" s="62">
        <v>2101400</v>
      </c>
    </row>
    <row r="1154" spans="26:35" x14ac:dyDescent="0.25">
      <c r="Z1154" s="62" t="s">
        <v>59</v>
      </c>
      <c r="AA1154" s="62" t="s">
        <v>682</v>
      </c>
      <c r="AB1154" s="62">
        <v>2101509</v>
      </c>
      <c r="AH1154" s="45" t="str">
        <f t="shared" si="85"/>
        <v>MABarão de Grajaú</v>
      </c>
      <c r="AI1154" s="62">
        <v>2101509</v>
      </c>
    </row>
    <row r="1155" spans="26:35" x14ac:dyDescent="0.25">
      <c r="Z1155" s="62" t="s">
        <v>59</v>
      </c>
      <c r="AA1155" s="62" t="s">
        <v>702</v>
      </c>
      <c r="AB1155" s="62">
        <v>2101608</v>
      </c>
      <c r="AH1155" s="45" t="str">
        <f t="shared" ref="AH1155:AH1218" si="86">CONCATENATE(Z1155,AA1155)</f>
        <v>MABarra do Corda</v>
      </c>
      <c r="AI1155" s="62">
        <v>2101608</v>
      </c>
    </row>
    <row r="1156" spans="26:35" x14ac:dyDescent="0.25">
      <c r="Z1156" s="62" t="s">
        <v>59</v>
      </c>
      <c r="AA1156" s="62" t="s">
        <v>724</v>
      </c>
      <c r="AB1156" s="62">
        <v>2101707</v>
      </c>
      <c r="AH1156" s="45" t="str">
        <f t="shared" si="86"/>
        <v>MABarreirinhas</v>
      </c>
      <c r="AI1156" s="62">
        <v>2101707</v>
      </c>
    </row>
    <row r="1157" spans="26:35" x14ac:dyDescent="0.25">
      <c r="Z1157" s="62" t="s">
        <v>59</v>
      </c>
      <c r="AA1157" s="62" t="s">
        <v>746</v>
      </c>
      <c r="AB1157" s="62">
        <v>2101772</v>
      </c>
      <c r="AH1157" s="45" t="str">
        <f t="shared" si="86"/>
        <v>MABela Vista do Maranhão</v>
      </c>
      <c r="AI1157" s="62">
        <v>2101772</v>
      </c>
    </row>
    <row r="1158" spans="26:35" x14ac:dyDescent="0.25">
      <c r="Z1158" s="62" t="s">
        <v>59</v>
      </c>
      <c r="AA1158" s="62" t="s">
        <v>767</v>
      </c>
      <c r="AB1158" s="62">
        <v>2101731</v>
      </c>
      <c r="AH1158" s="45" t="str">
        <f t="shared" si="86"/>
        <v>MABelágua</v>
      </c>
      <c r="AI1158" s="62">
        <v>2101731</v>
      </c>
    </row>
    <row r="1159" spans="26:35" x14ac:dyDescent="0.25">
      <c r="Z1159" s="62" t="s">
        <v>59</v>
      </c>
      <c r="AA1159" s="62" t="s">
        <v>790</v>
      </c>
      <c r="AB1159" s="62">
        <v>2101806</v>
      </c>
      <c r="AH1159" s="45" t="str">
        <f t="shared" si="86"/>
        <v>MABenedito Leite</v>
      </c>
      <c r="AI1159" s="62">
        <v>2101806</v>
      </c>
    </row>
    <row r="1160" spans="26:35" x14ac:dyDescent="0.25">
      <c r="Z1160" s="62" t="s">
        <v>59</v>
      </c>
      <c r="AA1160" s="62" t="s">
        <v>811</v>
      </c>
      <c r="AB1160" s="62">
        <v>2101905</v>
      </c>
      <c r="AH1160" s="45" t="str">
        <f t="shared" si="86"/>
        <v>MABequimão</v>
      </c>
      <c r="AI1160" s="62">
        <v>2101905</v>
      </c>
    </row>
    <row r="1161" spans="26:35" x14ac:dyDescent="0.25">
      <c r="Z1161" s="62" t="s">
        <v>59</v>
      </c>
      <c r="AA1161" s="62" t="s">
        <v>832</v>
      </c>
      <c r="AB1161" s="62">
        <v>2101939</v>
      </c>
      <c r="AH1161" s="45" t="str">
        <f t="shared" si="86"/>
        <v>MABernardo do Mearim</v>
      </c>
      <c r="AI1161" s="62">
        <v>2101939</v>
      </c>
    </row>
    <row r="1162" spans="26:35" x14ac:dyDescent="0.25">
      <c r="Z1162" s="62" t="s">
        <v>59</v>
      </c>
      <c r="AA1162" s="62" t="s">
        <v>854</v>
      </c>
      <c r="AB1162" s="62">
        <v>2101970</v>
      </c>
      <c r="AH1162" s="45" t="str">
        <f t="shared" si="86"/>
        <v>MABoa Vista do Gurupi</v>
      </c>
      <c r="AI1162" s="62">
        <v>2101970</v>
      </c>
    </row>
    <row r="1163" spans="26:35" x14ac:dyDescent="0.25">
      <c r="Z1163" s="62" t="s">
        <v>59</v>
      </c>
      <c r="AA1163" s="62" t="s">
        <v>338</v>
      </c>
      <c r="AB1163" s="62">
        <v>2102002</v>
      </c>
      <c r="AH1163" s="45" t="str">
        <f t="shared" si="86"/>
        <v>MABom Jardim</v>
      </c>
      <c r="AI1163" s="62">
        <v>2102002</v>
      </c>
    </row>
    <row r="1164" spans="26:35" x14ac:dyDescent="0.25">
      <c r="Z1164" s="62" t="s">
        <v>59</v>
      </c>
      <c r="AA1164" s="62" t="s">
        <v>898</v>
      </c>
      <c r="AB1164" s="62">
        <v>2102036</v>
      </c>
      <c r="AH1164" s="45" t="str">
        <f t="shared" si="86"/>
        <v>MABom Jesus das Selvas</v>
      </c>
      <c r="AI1164" s="62">
        <v>2102036</v>
      </c>
    </row>
    <row r="1165" spans="26:35" x14ac:dyDescent="0.25">
      <c r="Z1165" s="62" t="s">
        <v>59</v>
      </c>
      <c r="AA1165" s="62" t="s">
        <v>921</v>
      </c>
      <c r="AB1165" s="62">
        <v>2102077</v>
      </c>
      <c r="AH1165" s="45" t="str">
        <f t="shared" si="86"/>
        <v>MABom Lugar</v>
      </c>
      <c r="AI1165" s="62">
        <v>2102077</v>
      </c>
    </row>
    <row r="1166" spans="26:35" x14ac:dyDescent="0.25">
      <c r="Z1166" s="62" t="s">
        <v>59</v>
      </c>
      <c r="AA1166" s="62" t="s">
        <v>944</v>
      </c>
      <c r="AB1166" s="62">
        <v>2102101</v>
      </c>
      <c r="AH1166" s="45" t="str">
        <f t="shared" si="86"/>
        <v>MABrejo</v>
      </c>
      <c r="AI1166" s="62">
        <v>2102101</v>
      </c>
    </row>
    <row r="1167" spans="26:35" x14ac:dyDescent="0.25">
      <c r="Z1167" s="62" t="s">
        <v>59</v>
      </c>
      <c r="AA1167" s="62" t="s">
        <v>966</v>
      </c>
      <c r="AB1167" s="62">
        <v>2102150</v>
      </c>
      <c r="AH1167" s="45" t="str">
        <f t="shared" si="86"/>
        <v>MABrejo de Areia</v>
      </c>
      <c r="AI1167" s="62">
        <v>2102150</v>
      </c>
    </row>
    <row r="1168" spans="26:35" x14ac:dyDescent="0.25">
      <c r="Z1168" s="62" t="s">
        <v>59</v>
      </c>
      <c r="AA1168" s="62" t="s">
        <v>988</v>
      </c>
      <c r="AB1168" s="62">
        <v>2102200</v>
      </c>
      <c r="AH1168" s="45" t="str">
        <f t="shared" si="86"/>
        <v>MABuriti</v>
      </c>
      <c r="AI1168" s="62">
        <v>2102200</v>
      </c>
    </row>
    <row r="1169" spans="26:35" x14ac:dyDescent="0.25">
      <c r="Z1169" s="62" t="s">
        <v>59</v>
      </c>
      <c r="AA1169" s="62" t="s">
        <v>1011</v>
      </c>
      <c r="AB1169" s="62">
        <v>2102309</v>
      </c>
      <c r="AH1169" s="45" t="str">
        <f t="shared" si="86"/>
        <v>MABuriti Bravo</v>
      </c>
      <c r="AI1169" s="62">
        <v>2102309</v>
      </c>
    </row>
    <row r="1170" spans="26:35" x14ac:dyDescent="0.25">
      <c r="Z1170" s="62" t="s">
        <v>59</v>
      </c>
      <c r="AA1170" s="62" t="s">
        <v>1033</v>
      </c>
      <c r="AB1170" s="62">
        <v>2102325</v>
      </c>
      <c r="AH1170" s="45" t="str">
        <f t="shared" si="86"/>
        <v>MABuriticupu</v>
      </c>
      <c r="AI1170" s="62">
        <v>2102325</v>
      </c>
    </row>
    <row r="1171" spans="26:35" x14ac:dyDescent="0.25">
      <c r="Z1171" s="62" t="s">
        <v>59</v>
      </c>
      <c r="AA1171" s="62" t="s">
        <v>1055</v>
      </c>
      <c r="AB1171" s="62">
        <v>2102358</v>
      </c>
      <c r="AH1171" s="45" t="str">
        <f t="shared" si="86"/>
        <v>MABuritirana</v>
      </c>
      <c r="AI1171" s="62">
        <v>2102358</v>
      </c>
    </row>
    <row r="1172" spans="26:35" x14ac:dyDescent="0.25">
      <c r="Z1172" s="62" t="s">
        <v>59</v>
      </c>
      <c r="AA1172" s="62" t="s">
        <v>1077</v>
      </c>
      <c r="AB1172" s="62">
        <v>2102374</v>
      </c>
      <c r="AH1172" s="45" t="str">
        <f t="shared" si="86"/>
        <v>MACachoeira Grande</v>
      </c>
      <c r="AI1172" s="62">
        <v>2102374</v>
      </c>
    </row>
    <row r="1173" spans="26:35" x14ac:dyDescent="0.25">
      <c r="Z1173" s="62" t="s">
        <v>59</v>
      </c>
      <c r="AA1173" s="62" t="s">
        <v>1099</v>
      </c>
      <c r="AB1173" s="62">
        <v>2102408</v>
      </c>
      <c r="AH1173" s="45" t="str">
        <f t="shared" si="86"/>
        <v>MACajapió</v>
      </c>
      <c r="AI1173" s="62">
        <v>2102408</v>
      </c>
    </row>
    <row r="1174" spans="26:35" x14ac:dyDescent="0.25">
      <c r="Z1174" s="62" t="s">
        <v>59</v>
      </c>
      <c r="AA1174" s="62" t="s">
        <v>1122</v>
      </c>
      <c r="AB1174" s="62">
        <v>2102507</v>
      </c>
      <c r="AH1174" s="45" t="str">
        <f t="shared" si="86"/>
        <v>MACajari</v>
      </c>
      <c r="AI1174" s="62">
        <v>2102507</v>
      </c>
    </row>
    <row r="1175" spans="26:35" x14ac:dyDescent="0.25">
      <c r="Z1175" s="62" t="s">
        <v>59</v>
      </c>
      <c r="AA1175" s="62" t="s">
        <v>1145</v>
      </c>
      <c r="AB1175" s="62">
        <v>2102556</v>
      </c>
      <c r="AH1175" s="45" t="str">
        <f t="shared" si="86"/>
        <v>MACampestre do Maranhão</v>
      </c>
      <c r="AI1175" s="62">
        <v>2102556</v>
      </c>
    </row>
    <row r="1176" spans="26:35" x14ac:dyDescent="0.25">
      <c r="Z1176" s="62" t="s">
        <v>59</v>
      </c>
      <c r="AA1176" s="62" t="s">
        <v>1168</v>
      </c>
      <c r="AB1176" s="62">
        <v>2102606</v>
      </c>
      <c r="AH1176" s="45" t="str">
        <f t="shared" si="86"/>
        <v>MACândido Mendes</v>
      </c>
      <c r="AI1176" s="62">
        <v>2102606</v>
      </c>
    </row>
    <row r="1177" spans="26:35" x14ac:dyDescent="0.25">
      <c r="Z1177" s="62" t="s">
        <v>59</v>
      </c>
      <c r="AA1177" s="62" t="s">
        <v>1191</v>
      </c>
      <c r="AB1177" s="62">
        <v>2102705</v>
      </c>
      <c r="AH1177" s="45" t="str">
        <f t="shared" si="86"/>
        <v>MACantanhede</v>
      </c>
      <c r="AI1177" s="62">
        <v>2102705</v>
      </c>
    </row>
    <row r="1178" spans="26:35" x14ac:dyDescent="0.25">
      <c r="Z1178" s="62" t="s">
        <v>59</v>
      </c>
      <c r="AA1178" s="62" t="s">
        <v>1213</v>
      </c>
      <c r="AB1178" s="62">
        <v>2102754</v>
      </c>
      <c r="AH1178" s="45" t="str">
        <f t="shared" si="86"/>
        <v>MACapinzal do Norte</v>
      </c>
      <c r="AI1178" s="62">
        <v>2102754</v>
      </c>
    </row>
    <row r="1179" spans="26:35" x14ac:dyDescent="0.25">
      <c r="Z1179" s="62" t="s">
        <v>59</v>
      </c>
      <c r="AA1179" s="62" t="s">
        <v>1234</v>
      </c>
      <c r="AB1179" s="62">
        <v>2102804</v>
      </c>
      <c r="AH1179" s="45" t="str">
        <f t="shared" si="86"/>
        <v>MACarolina</v>
      </c>
      <c r="AI1179" s="62">
        <v>2102804</v>
      </c>
    </row>
    <row r="1180" spans="26:35" x14ac:dyDescent="0.25">
      <c r="Z1180" s="62" t="s">
        <v>59</v>
      </c>
      <c r="AA1180" s="62" t="s">
        <v>1257</v>
      </c>
      <c r="AB1180" s="62">
        <v>2102903</v>
      </c>
      <c r="AH1180" s="45" t="str">
        <f t="shared" si="86"/>
        <v>MACarutapera</v>
      </c>
      <c r="AI1180" s="62">
        <v>2102903</v>
      </c>
    </row>
    <row r="1181" spans="26:35" x14ac:dyDescent="0.25">
      <c r="Z1181" s="62" t="s">
        <v>59</v>
      </c>
      <c r="AA1181" s="62" t="s">
        <v>1280</v>
      </c>
      <c r="AB1181" s="62">
        <v>2103000</v>
      </c>
      <c r="AH1181" s="45" t="str">
        <f t="shared" si="86"/>
        <v>MACaxias</v>
      </c>
      <c r="AI1181" s="62">
        <v>2103000</v>
      </c>
    </row>
    <row r="1182" spans="26:35" x14ac:dyDescent="0.25">
      <c r="Z1182" s="62" t="s">
        <v>59</v>
      </c>
      <c r="AA1182" s="62" t="s">
        <v>1301</v>
      </c>
      <c r="AB1182" s="62">
        <v>2103109</v>
      </c>
      <c r="AH1182" s="45" t="str">
        <f t="shared" si="86"/>
        <v>MACedral</v>
      </c>
      <c r="AI1182" s="62">
        <v>2103109</v>
      </c>
    </row>
    <row r="1183" spans="26:35" x14ac:dyDescent="0.25">
      <c r="Z1183" s="62" t="s">
        <v>59</v>
      </c>
      <c r="AA1183" s="62" t="s">
        <v>1323</v>
      </c>
      <c r="AB1183" s="62">
        <v>2103125</v>
      </c>
      <c r="AH1183" s="45" t="str">
        <f t="shared" si="86"/>
        <v>MACentral do Maranhão</v>
      </c>
      <c r="AI1183" s="62">
        <v>2103125</v>
      </c>
    </row>
    <row r="1184" spans="26:35" x14ac:dyDescent="0.25">
      <c r="Z1184" s="62" t="s">
        <v>59</v>
      </c>
      <c r="AA1184" s="62" t="s">
        <v>1345</v>
      </c>
      <c r="AB1184" s="62">
        <v>2103158</v>
      </c>
      <c r="AH1184" s="45" t="str">
        <f t="shared" si="86"/>
        <v>MACentro do Guilherme</v>
      </c>
      <c r="AI1184" s="62">
        <v>2103158</v>
      </c>
    </row>
    <row r="1185" spans="26:35" x14ac:dyDescent="0.25">
      <c r="Z1185" s="62" t="s">
        <v>59</v>
      </c>
      <c r="AA1185" s="62" t="s">
        <v>1366</v>
      </c>
      <c r="AB1185" s="62">
        <v>2103174</v>
      </c>
      <c r="AH1185" s="45" t="str">
        <f t="shared" si="86"/>
        <v>MACentro Novo do Maranhão</v>
      </c>
      <c r="AI1185" s="62">
        <v>2103174</v>
      </c>
    </row>
    <row r="1186" spans="26:35" x14ac:dyDescent="0.25">
      <c r="Z1186" s="62" t="s">
        <v>59</v>
      </c>
      <c r="AA1186" s="62" t="s">
        <v>1388</v>
      </c>
      <c r="AB1186" s="62">
        <v>2103208</v>
      </c>
      <c r="AH1186" s="45" t="str">
        <f t="shared" si="86"/>
        <v>MAChapadinha</v>
      </c>
      <c r="AI1186" s="62">
        <v>2103208</v>
      </c>
    </row>
    <row r="1187" spans="26:35" x14ac:dyDescent="0.25">
      <c r="Z1187" s="62" t="s">
        <v>59</v>
      </c>
      <c r="AA1187" s="62" t="s">
        <v>1410</v>
      </c>
      <c r="AB1187" s="62">
        <v>2103257</v>
      </c>
      <c r="AH1187" s="45" t="str">
        <f t="shared" si="86"/>
        <v>MACidelândia</v>
      </c>
      <c r="AI1187" s="62">
        <v>2103257</v>
      </c>
    </row>
    <row r="1188" spans="26:35" x14ac:dyDescent="0.25">
      <c r="Z1188" s="62" t="s">
        <v>59</v>
      </c>
      <c r="AA1188" s="62" t="s">
        <v>1432</v>
      </c>
      <c r="AB1188" s="62">
        <v>2103307</v>
      </c>
      <c r="AH1188" s="45" t="str">
        <f t="shared" si="86"/>
        <v>MACodó</v>
      </c>
      <c r="AI1188" s="62">
        <v>2103307</v>
      </c>
    </row>
    <row r="1189" spans="26:35" x14ac:dyDescent="0.25">
      <c r="Z1189" s="62" t="s">
        <v>59</v>
      </c>
      <c r="AA1189" s="62" t="s">
        <v>1453</v>
      </c>
      <c r="AB1189" s="62">
        <v>2103406</v>
      </c>
      <c r="AH1189" s="45" t="str">
        <f t="shared" si="86"/>
        <v>MACoelho Neto</v>
      </c>
      <c r="AI1189" s="62">
        <v>2103406</v>
      </c>
    </row>
    <row r="1190" spans="26:35" x14ac:dyDescent="0.25">
      <c r="Z1190" s="62" t="s">
        <v>59</v>
      </c>
      <c r="AA1190" s="62" t="s">
        <v>1473</v>
      </c>
      <c r="AB1190" s="62">
        <v>2103505</v>
      </c>
      <c r="AH1190" s="45" t="str">
        <f t="shared" si="86"/>
        <v>MAColinas</v>
      </c>
      <c r="AI1190" s="62">
        <v>2103505</v>
      </c>
    </row>
    <row r="1191" spans="26:35" x14ac:dyDescent="0.25">
      <c r="Z1191" s="62" t="s">
        <v>59</v>
      </c>
      <c r="AA1191" s="62" t="s">
        <v>1495</v>
      </c>
      <c r="AB1191" s="62">
        <v>2103554</v>
      </c>
      <c r="AH1191" s="45" t="str">
        <f t="shared" si="86"/>
        <v>MAConceição do Lago-Açu</v>
      </c>
      <c r="AI1191" s="62">
        <v>2103554</v>
      </c>
    </row>
    <row r="1192" spans="26:35" x14ac:dyDescent="0.25">
      <c r="Z1192" s="62" t="s">
        <v>59</v>
      </c>
      <c r="AA1192" s="62" t="s">
        <v>1515</v>
      </c>
      <c r="AB1192" s="62">
        <v>2103604</v>
      </c>
      <c r="AH1192" s="45" t="str">
        <f t="shared" si="86"/>
        <v>MACoroatá</v>
      </c>
      <c r="AI1192" s="62">
        <v>2103604</v>
      </c>
    </row>
    <row r="1193" spans="26:35" x14ac:dyDescent="0.25">
      <c r="Z1193" s="62" t="s">
        <v>59</v>
      </c>
      <c r="AA1193" s="62" t="s">
        <v>1536</v>
      </c>
      <c r="AB1193" s="62">
        <v>2103703</v>
      </c>
      <c r="AH1193" s="45" t="str">
        <f t="shared" si="86"/>
        <v>MACururupu</v>
      </c>
      <c r="AI1193" s="62">
        <v>2103703</v>
      </c>
    </row>
    <row r="1194" spans="26:35" x14ac:dyDescent="0.25">
      <c r="Z1194" s="62" t="s">
        <v>59</v>
      </c>
      <c r="AA1194" s="62" t="s">
        <v>1557</v>
      </c>
      <c r="AB1194" s="62">
        <v>2103752</v>
      </c>
      <c r="AH1194" s="45" t="str">
        <f t="shared" si="86"/>
        <v>MADavinópolis</v>
      </c>
      <c r="AI1194" s="62">
        <v>2103752</v>
      </c>
    </row>
    <row r="1195" spans="26:35" x14ac:dyDescent="0.25">
      <c r="Z1195" s="62" t="s">
        <v>59</v>
      </c>
      <c r="AA1195" s="62" t="s">
        <v>1576</v>
      </c>
      <c r="AB1195" s="62">
        <v>2103802</v>
      </c>
      <c r="AH1195" s="45" t="str">
        <f t="shared" si="86"/>
        <v>MADom Pedro</v>
      </c>
      <c r="AI1195" s="62">
        <v>2103802</v>
      </c>
    </row>
    <row r="1196" spans="26:35" x14ac:dyDescent="0.25">
      <c r="Z1196" s="62" t="s">
        <v>59</v>
      </c>
      <c r="AA1196" s="62" t="s">
        <v>1596</v>
      </c>
      <c r="AB1196" s="62">
        <v>2103901</v>
      </c>
      <c r="AH1196" s="45" t="str">
        <f t="shared" si="86"/>
        <v>MADuque Bacelar</v>
      </c>
      <c r="AI1196" s="62">
        <v>2103901</v>
      </c>
    </row>
    <row r="1197" spans="26:35" x14ac:dyDescent="0.25">
      <c r="Z1197" s="62" t="s">
        <v>59</v>
      </c>
      <c r="AA1197" s="62" t="s">
        <v>1616</v>
      </c>
      <c r="AB1197" s="62">
        <v>2104008</v>
      </c>
      <c r="AH1197" s="45" t="str">
        <f t="shared" si="86"/>
        <v>MAEsperantinópolis</v>
      </c>
      <c r="AI1197" s="62">
        <v>2104008</v>
      </c>
    </row>
    <row r="1198" spans="26:35" x14ac:dyDescent="0.25">
      <c r="Z1198" s="62" t="s">
        <v>59</v>
      </c>
      <c r="AA1198" s="62" t="s">
        <v>1637</v>
      </c>
      <c r="AB1198" s="62">
        <v>2104057</v>
      </c>
      <c r="AH1198" s="45" t="str">
        <f t="shared" si="86"/>
        <v>MAEstreito</v>
      </c>
      <c r="AI1198" s="62">
        <v>2104057</v>
      </c>
    </row>
    <row r="1199" spans="26:35" x14ac:dyDescent="0.25">
      <c r="Z1199" s="62" t="s">
        <v>59</v>
      </c>
      <c r="AA1199" s="62" t="s">
        <v>1658</v>
      </c>
      <c r="AB1199" s="62">
        <v>2104073</v>
      </c>
      <c r="AH1199" s="45" t="str">
        <f t="shared" si="86"/>
        <v>MAFeira Nova do Maranhão</v>
      </c>
      <c r="AI1199" s="62">
        <v>2104073</v>
      </c>
    </row>
    <row r="1200" spans="26:35" x14ac:dyDescent="0.25">
      <c r="Z1200" s="62" t="s">
        <v>59</v>
      </c>
      <c r="AA1200" s="62" t="s">
        <v>1678</v>
      </c>
      <c r="AB1200" s="62">
        <v>2104081</v>
      </c>
      <c r="AH1200" s="45" t="str">
        <f t="shared" si="86"/>
        <v>MAFernando Falcão</v>
      </c>
      <c r="AI1200" s="62">
        <v>2104081</v>
      </c>
    </row>
    <row r="1201" spans="26:35" x14ac:dyDescent="0.25">
      <c r="Z1201" s="62" t="s">
        <v>59</v>
      </c>
      <c r="AA1201" s="62" t="s">
        <v>1699</v>
      </c>
      <c r="AB1201" s="62">
        <v>2104099</v>
      </c>
      <c r="AH1201" s="45" t="str">
        <f t="shared" si="86"/>
        <v>MAFormosa da Serra Negra</v>
      </c>
      <c r="AI1201" s="62">
        <v>2104099</v>
      </c>
    </row>
    <row r="1202" spans="26:35" x14ac:dyDescent="0.25">
      <c r="Z1202" s="62" t="s">
        <v>59</v>
      </c>
      <c r="AA1202" s="62" t="s">
        <v>1719</v>
      </c>
      <c r="AB1202" s="62">
        <v>2104107</v>
      </c>
      <c r="AH1202" s="45" t="str">
        <f t="shared" si="86"/>
        <v>MAFortaleza dos Nogueiras</v>
      </c>
      <c r="AI1202" s="62">
        <v>2104107</v>
      </c>
    </row>
    <row r="1203" spans="26:35" x14ac:dyDescent="0.25">
      <c r="Z1203" s="62" t="s">
        <v>59</v>
      </c>
      <c r="AA1203" s="62" t="s">
        <v>1740</v>
      </c>
      <c r="AB1203" s="62">
        <v>2104206</v>
      </c>
      <c r="AH1203" s="45" t="str">
        <f t="shared" si="86"/>
        <v>MAFortuna</v>
      </c>
      <c r="AI1203" s="62">
        <v>2104206</v>
      </c>
    </row>
    <row r="1204" spans="26:35" x14ac:dyDescent="0.25">
      <c r="Z1204" s="62" t="s">
        <v>59</v>
      </c>
      <c r="AA1204" s="62" t="s">
        <v>1760</v>
      </c>
      <c r="AB1204" s="62">
        <v>2104305</v>
      </c>
      <c r="AH1204" s="45" t="str">
        <f t="shared" si="86"/>
        <v>MAGodofredo Viana</v>
      </c>
      <c r="AI1204" s="62">
        <v>2104305</v>
      </c>
    </row>
    <row r="1205" spans="26:35" x14ac:dyDescent="0.25">
      <c r="Z1205" s="62" t="s">
        <v>59</v>
      </c>
      <c r="AA1205" s="62" t="s">
        <v>1781</v>
      </c>
      <c r="AB1205" s="62">
        <v>2104404</v>
      </c>
      <c r="AH1205" s="45" t="str">
        <f t="shared" si="86"/>
        <v>MAGonçalves Dias</v>
      </c>
      <c r="AI1205" s="62">
        <v>2104404</v>
      </c>
    </row>
    <row r="1206" spans="26:35" x14ac:dyDescent="0.25">
      <c r="Z1206" s="62" t="s">
        <v>59</v>
      </c>
      <c r="AA1206" s="62" t="s">
        <v>1800</v>
      </c>
      <c r="AB1206" s="62">
        <v>2104503</v>
      </c>
      <c r="AH1206" s="45" t="str">
        <f t="shared" si="86"/>
        <v>MAGovernador Archer</v>
      </c>
      <c r="AI1206" s="62">
        <v>2104503</v>
      </c>
    </row>
    <row r="1207" spans="26:35" x14ac:dyDescent="0.25">
      <c r="Z1207" s="62" t="s">
        <v>59</v>
      </c>
      <c r="AA1207" s="62" t="s">
        <v>1818</v>
      </c>
      <c r="AB1207" s="62">
        <v>2104552</v>
      </c>
      <c r="AH1207" s="45" t="str">
        <f t="shared" si="86"/>
        <v>MAGovernador Edison Lobão</v>
      </c>
      <c r="AI1207" s="62">
        <v>2104552</v>
      </c>
    </row>
    <row r="1208" spans="26:35" x14ac:dyDescent="0.25">
      <c r="Z1208" s="62" t="s">
        <v>59</v>
      </c>
      <c r="AA1208" s="62" t="s">
        <v>1837</v>
      </c>
      <c r="AB1208" s="62">
        <v>2104602</v>
      </c>
      <c r="AH1208" s="45" t="str">
        <f t="shared" si="86"/>
        <v>MAGovernador Eugênio Barros</v>
      </c>
      <c r="AI1208" s="62">
        <v>2104602</v>
      </c>
    </row>
    <row r="1209" spans="26:35" x14ac:dyDescent="0.25">
      <c r="Z1209" s="62" t="s">
        <v>59</v>
      </c>
      <c r="AA1209" s="62" t="s">
        <v>1855</v>
      </c>
      <c r="AB1209" s="62">
        <v>2104628</v>
      </c>
      <c r="AH1209" s="45" t="str">
        <f t="shared" si="86"/>
        <v>MAGovernador Luiz Rocha</v>
      </c>
      <c r="AI1209" s="62">
        <v>2104628</v>
      </c>
    </row>
    <row r="1210" spans="26:35" x14ac:dyDescent="0.25">
      <c r="Z1210" s="62" t="s">
        <v>59</v>
      </c>
      <c r="AA1210" s="62" t="s">
        <v>1873</v>
      </c>
      <c r="AB1210" s="62">
        <v>2104651</v>
      </c>
      <c r="AH1210" s="45" t="str">
        <f t="shared" si="86"/>
        <v>MAGovernador Newton Bello</v>
      </c>
      <c r="AI1210" s="62">
        <v>2104651</v>
      </c>
    </row>
    <row r="1211" spans="26:35" x14ac:dyDescent="0.25">
      <c r="Z1211" s="62" t="s">
        <v>59</v>
      </c>
      <c r="AA1211" s="62" t="s">
        <v>1889</v>
      </c>
      <c r="AB1211" s="62">
        <v>2104677</v>
      </c>
      <c r="AH1211" s="45" t="str">
        <f t="shared" si="86"/>
        <v>MAGovernador Nunes Freire</v>
      </c>
      <c r="AI1211" s="62">
        <v>2104677</v>
      </c>
    </row>
    <row r="1212" spans="26:35" x14ac:dyDescent="0.25">
      <c r="Z1212" s="62" t="s">
        <v>59</v>
      </c>
      <c r="AA1212" s="62" t="s">
        <v>1906</v>
      </c>
      <c r="AB1212" s="62">
        <v>2104701</v>
      </c>
      <c r="AH1212" s="45" t="str">
        <f t="shared" si="86"/>
        <v>MAGraça Aranha</v>
      </c>
      <c r="AI1212" s="62">
        <v>2104701</v>
      </c>
    </row>
    <row r="1213" spans="26:35" x14ac:dyDescent="0.25">
      <c r="Z1213" s="62" t="s">
        <v>59</v>
      </c>
      <c r="AA1213" s="62" t="s">
        <v>1924</v>
      </c>
      <c r="AB1213" s="62">
        <v>2104800</v>
      </c>
      <c r="AH1213" s="45" t="str">
        <f t="shared" si="86"/>
        <v>MAGrajaú</v>
      </c>
      <c r="AI1213" s="62">
        <v>2104800</v>
      </c>
    </row>
    <row r="1214" spans="26:35" x14ac:dyDescent="0.25">
      <c r="Z1214" s="62" t="s">
        <v>59</v>
      </c>
      <c r="AA1214" s="62" t="s">
        <v>1941</v>
      </c>
      <c r="AB1214" s="62">
        <v>2104909</v>
      </c>
      <c r="AH1214" s="45" t="str">
        <f t="shared" si="86"/>
        <v>MAGuimarães</v>
      </c>
      <c r="AI1214" s="62">
        <v>2104909</v>
      </c>
    </row>
    <row r="1215" spans="26:35" x14ac:dyDescent="0.25">
      <c r="Z1215" s="62" t="s">
        <v>59</v>
      </c>
      <c r="AA1215" s="62" t="s">
        <v>1957</v>
      </c>
      <c r="AB1215" s="62">
        <v>2105005</v>
      </c>
      <c r="AH1215" s="45" t="str">
        <f t="shared" si="86"/>
        <v>MAHumberto de Campos</v>
      </c>
      <c r="AI1215" s="62">
        <v>2105005</v>
      </c>
    </row>
    <row r="1216" spans="26:35" x14ac:dyDescent="0.25">
      <c r="Z1216" s="62" t="s">
        <v>59</v>
      </c>
      <c r="AA1216" s="62" t="s">
        <v>1974</v>
      </c>
      <c r="AB1216" s="62">
        <v>2105104</v>
      </c>
      <c r="AH1216" s="45" t="str">
        <f t="shared" si="86"/>
        <v>MAIcatu</v>
      </c>
      <c r="AI1216" s="62">
        <v>2105104</v>
      </c>
    </row>
    <row r="1217" spans="26:35" x14ac:dyDescent="0.25">
      <c r="Z1217" s="62" t="s">
        <v>59</v>
      </c>
      <c r="AA1217" s="62" t="s">
        <v>1992</v>
      </c>
      <c r="AB1217" s="62">
        <v>2105153</v>
      </c>
      <c r="AH1217" s="45" t="str">
        <f t="shared" si="86"/>
        <v>MAIgarapé do Meio</v>
      </c>
      <c r="AI1217" s="62">
        <v>2105153</v>
      </c>
    </row>
    <row r="1218" spans="26:35" x14ac:dyDescent="0.25">
      <c r="Z1218" s="62" t="s">
        <v>59</v>
      </c>
      <c r="AA1218" s="62" t="s">
        <v>2009</v>
      </c>
      <c r="AB1218" s="62">
        <v>2105203</v>
      </c>
      <c r="AH1218" s="45" t="str">
        <f t="shared" si="86"/>
        <v>MAIgarapé Grande</v>
      </c>
      <c r="AI1218" s="62">
        <v>2105203</v>
      </c>
    </row>
    <row r="1219" spans="26:35" x14ac:dyDescent="0.25">
      <c r="Z1219" s="62" t="s">
        <v>59</v>
      </c>
      <c r="AA1219" s="62" t="s">
        <v>2027</v>
      </c>
      <c r="AB1219" s="62">
        <v>2105302</v>
      </c>
      <c r="AH1219" s="45" t="str">
        <f t="shared" ref="AH1219:AH1282" si="87">CONCATENATE(Z1219,AA1219)</f>
        <v>MAImperatriz</v>
      </c>
      <c r="AI1219" s="62">
        <v>2105302</v>
      </c>
    </row>
    <row r="1220" spans="26:35" x14ac:dyDescent="0.25">
      <c r="Z1220" s="62" t="s">
        <v>59</v>
      </c>
      <c r="AA1220" s="62" t="s">
        <v>2045</v>
      </c>
      <c r="AB1220" s="62">
        <v>2105351</v>
      </c>
      <c r="AH1220" s="45" t="str">
        <f t="shared" si="87"/>
        <v>MAItaipava do Grajaú</v>
      </c>
      <c r="AI1220" s="62">
        <v>2105351</v>
      </c>
    </row>
    <row r="1221" spans="26:35" x14ac:dyDescent="0.25">
      <c r="Z1221" s="62" t="s">
        <v>59</v>
      </c>
      <c r="AA1221" s="62" t="s">
        <v>2063</v>
      </c>
      <c r="AB1221" s="62">
        <v>2105401</v>
      </c>
      <c r="AH1221" s="45" t="str">
        <f t="shared" si="87"/>
        <v>MAItapecuru Mirim</v>
      </c>
      <c r="AI1221" s="62">
        <v>2105401</v>
      </c>
    </row>
    <row r="1222" spans="26:35" x14ac:dyDescent="0.25">
      <c r="Z1222" s="62" t="s">
        <v>59</v>
      </c>
      <c r="AA1222" s="62" t="s">
        <v>2080</v>
      </c>
      <c r="AB1222" s="62">
        <v>2105427</v>
      </c>
      <c r="AH1222" s="45" t="str">
        <f t="shared" si="87"/>
        <v>MAItinga do Maranhão</v>
      </c>
      <c r="AI1222" s="62">
        <v>2105427</v>
      </c>
    </row>
    <row r="1223" spans="26:35" x14ac:dyDescent="0.25">
      <c r="Z1223" s="62" t="s">
        <v>59</v>
      </c>
      <c r="AA1223" s="62" t="s">
        <v>2051</v>
      </c>
      <c r="AB1223" s="62">
        <v>2105450</v>
      </c>
      <c r="AH1223" s="45" t="str">
        <f t="shared" si="87"/>
        <v>MAJatobá</v>
      </c>
      <c r="AI1223" s="62">
        <v>2105450</v>
      </c>
    </row>
    <row r="1224" spans="26:35" x14ac:dyDescent="0.25">
      <c r="Z1224" s="62" t="s">
        <v>59</v>
      </c>
      <c r="AA1224" s="62" t="s">
        <v>2112</v>
      </c>
      <c r="AB1224" s="62">
        <v>2105476</v>
      </c>
      <c r="AH1224" s="45" t="str">
        <f t="shared" si="87"/>
        <v>MAJenipapo dos Vieiras</v>
      </c>
      <c r="AI1224" s="62">
        <v>2105476</v>
      </c>
    </row>
    <row r="1225" spans="26:35" x14ac:dyDescent="0.25">
      <c r="Z1225" s="62" t="s">
        <v>59</v>
      </c>
      <c r="AA1225" s="62" t="s">
        <v>2127</v>
      </c>
      <c r="AB1225" s="62">
        <v>2105500</v>
      </c>
      <c r="AH1225" s="45" t="str">
        <f t="shared" si="87"/>
        <v>MAJoão Lisboa</v>
      </c>
      <c r="AI1225" s="62">
        <v>2105500</v>
      </c>
    </row>
    <row r="1226" spans="26:35" x14ac:dyDescent="0.25">
      <c r="Z1226" s="62" t="s">
        <v>59</v>
      </c>
      <c r="AA1226" s="62" t="s">
        <v>2144</v>
      </c>
      <c r="AB1226" s="62">
        <v>2105609</v>
      </c>
      <c r="AH1226" s="45" t="str">
        <f t="shared" si="87"/>
        <v>MAJoselândia</v>
      </c>
      <c r="AI1226" s="62">
        <v>2105609</v>
      </c>
    </row>
    <row r="1227" spans="26:35" x14ac:dyDescent="0.25">
      <c r="Z1227" s="62" t="s">
        <v>59</v>
      </c>
      <c r="AA1227" s="62" t="s">
        <v>2160</v>
      </c>
      <c r="AB1227" s="62">
        <v>2105658</v>
      </c>
      <c r="AH1227" s="45" t="str">
        <f t="shared" si="87"/>
        <v>MAJunco do Maranhão</v>
      </c>
      <c r="AI1227" s="62">
        <v>2105658</v>
      </c>
    </row>
    <row r="1228" spans="26:35" x14ac:dyDescent="0.25">
      <c r="Z1228" s="62" t="s">
        <v>59</v>
      </c>
      <c r="AA1228" s="62" t="s">
        <v>2177</v>
      </c>
      <c r="AB1228" s="62">
        <v>2105708</v>
      </c>
      <c r="AH1228" s="45" t="str">
        <f t="shared" si="87"/>
        <v>MALago da Pedra</v>
      </c>
      <c r="AI1228" s="62">
        <v>2105708</v>
      </c>
    </row>
    <row r="1229" spans="26:35" x14ac:dyDescent="0.25">
      <c r="Z1229" s="62" t="s">
        <v>59</v>
      </c>
      <c r="AA1229" s="62" t="s">
        <v>2194</v>
      </c>
      <c r="AB1229" s="62">
        <v>2105807</v>
      </c>
      <c r="AH1229" s="45" t="str">
        <f t="shared" si="87"/>
        <v>MALago do Junco</v>
      </c>
      <c r="AI1229" s="62">
        <v>2105807</v>
      </c>
    </row>
    <row r="1230" spans="26:35" x14ac:dyDescent="0.25">
      <c r="Z1230" s="62" t="s">
        <v>59</v>
      </c>
      <c r="AA1230" s="62" t="s">
        <v>2210</v>
      </c>
      <c r="AB1230" s="62">
        <v>2105948</v>
      </c>
      <c r="AH1230" s="45" t="str">
        <f t="shared" si="87"/>
        <v>MALago dos Rodrigues</v>
      </c>
      <c r="AI1230" s="62">
        <v>2105948</v>
      </c>
    </row>
    <row r="1231" spans="26:35" x14ac:dyDescent="0.25">
      <c r="Z1231" s="62" t="s">
        <v>59</v>
      </c>
      <c r="AA1231" s="62" t="s">
        <v>2225</v>
      </c>
      <c r="AB1231" s="62">
        <v>2105906</v>
      </c>
      <c r="AH1231" s="45" t="str">
        <f t="shared" si="87"/>
        <v>MALago Verde</v>
      </c>
      <c r="AI1231" s="62">
        <v>2105906</v>
      </c>
    </row>
    <row r="1232" spans="26:35" x14ac:dyDescent="0.25">
      <c r="Z1232" s="62" t="s">
        <v>59</v>
      </c>
      <c r="AA1232" s="62" t="s">
        <v>2241</v>
      </c>
      <c r="AB1232" s="62">
        <v>2105922</v>
      </c>
      <c r="AH1232" s="45" t="str">
        <f t="shared" si="87"/>
        <v>MALagoa do Mato</v>
      </c>
      <c r="AI1232" s="62">
        <v>2105922</v>
      </c>
    </row>
    <row r="1233" spans="26:35" x14ac:dyDescent="0.25">
      <c r="Z1233" s="62" t="s">
        <v>59</v>
      </c>
      <c r="AA1233" s="62" t="s">
        <v>2255</v>
      </c>
      <c r="AB1233" s="62">
        <v>2105963</v>
      </c>
      <c r="AH1233" s="45" t="str">
        <f t="shared" si="87"/>
        <v>MALagoa Grande do Maranhão</v>
      </c>
      <c r="AI1233" s="62">
        <v>2105963</v>
      </c>
    </row>
    <row r="1234" spans="26:35" x14ac:dyDescent="0.25">
      <c r="Z1234" s="62" t="s">
        <v>59</v>
      </c>
      <c r="AA1234" s="62" t="s">
        <v>2270</v>
      </c>
      <c r="AB1234" s="62">
        <v>2105989</v>
      </c>
      <c r="AH1234" s="45" t="str">
        <f t="shared" si="87"/>
        <v>MALajeado Novo</v>
      </c>
      <c r="AI1234" s="62">
        <v>2105989</v>
      </c>
    </row>
    <row r="1235" spans="26:35" x14ac:dyDescent="0.25">
      <c r="Z1235" s="62" t="s">
        <v>59</v>
      </c>
      <c r="AA1235" s="62" t="s">
        <v>2286</v>
      </c>
      <c r="AB1235" s="62">
        <v>2106003</v>
      </c>
      <c r="AH1235" s="45" t="str">
        <f t="shared" si="87"/>
        <v>MALima Campos</v>
      </c>
      <c r="AI1235" s="62">
        <v>2106003</v>
      </c>
    </row>
    <row r="1236" spans="26:35" x14ac:dyDescent="0.25">
      <c r="Z1236" s="62" t="s">
        <v>59</v>
      </c>
      <c r="AA1236" s="62" t="s">
        <v>2302</v>
      </c>
      <c r="AB1236" s="62">
        <v>2106102</v>
      </c>
      <c r="AH1236" s="45" t="str">
        <f t="shared" si="87"/>
        <v>MALoreto</v>
      </c>
      <c r="AI1236" s="62">
        <v>2106102</v>
      </c>
    </row>
    <row r="1237" spans="26:35" x14ac:dyDescent="0.25">
      <c r="Z1237" s="62" t="s">
        <v>59</v>
      </c>
      <c r="AA1237" s="62" t="s">
        <v>2317</v>
      </c>
      <c r="AB1237" s="62">
        <v>2106201</v>
      </c>
      <c r="AH1237" s="45" t="str">
        <f t="shared" si="87"/>
        <v>MALuís Domingues</v>
      </c>
      <c r="AI1237" s="62">
        <v>2106201</v>
      </c>
    </row>
    <row r="1238" spans="26:35" x14ac:dyDescent="0.25">
      <c r="Z1238" s="62" t="s">
        <v>59</v>
      </c>
      <c r="AA1238" s="62" t="s">
        <v>2331</v>
      </c>
      <c r="AB1238" s="62">
        <v>2106300</v>
      </c>
      <c r="AH1238" s="45" t="str">
        <f t="shared" si="87"/>
        <v>MAMagalhães de Almeida</v>
      </c>
      <c r="AI1238" s="62">
        <v>2106300</v>
      </c>
    </row>
    <row r="1239" spans="26:35" x14ac:dyDescent="0.25">
      <c r="Z1239" s="62" t="s">
        <v>59</v>
      </c>
      <c r="AA1239" s="62" t="s">
        <v>2347</v>
      </c>
      <c r="AB1239" s="62">
        <v>2106326</v>
      </c>
      <c r="AH1239" s="45" t="str">
        <f t="shared" si="87"/>
        <v>MAMaracaçumé</v>
      </c>
      <c r="AI1239" s="62">
        <v>2106326</v>
      </c>
    </row>
    <row r="1240" spans="26:35" x14ac:dyDescent="0.25">
      <c r="Z1240" s="62" t="s">
        <v>59</v>
      </c>
      <c r="AA1240" s="62" t="s">
        <v>2363</v>
      </c>
      <c r="AB1240" s="62">
        <v>2106359</v>
      </c>
      <c r="AH1240" s="45" t="str">
        <f t="shared" si="87"/>
        <v>MAMarajá do Sena</v>
      </c>
      <c r="AI1240" s="62">
        <v>2106359</v>
      </c>
    </row>
    <row r="1241" spans="26:35" x14ac:dyDescent="0.25">
      <c r="Z1241" s="62" t="s">
        <v>59</v>
      </c>
      <c r="AA1241" s="62" t="s">
        <v>2377</v>
      </c>
      <c r="AB1241" s="62">
        <v>2106375</v>
      </c>
      <c r="AH1241" s="45" t="str">
        <f t="shared" si="87"/>
        <v>MAMaranhãozinho</v>
      </c>
      <c r="AI1241" s="62">
        <v>2106375</v>
      </c>
    </row>
    <row r="1242" spans="26:35" x14ac:dyDescent="0.25">
      <c r="Z1242" s="62" t="s">
        <v>59</v>
      </c>
      <c r="AA1242" s="62" t="s">
        <v>2392</v>
      </c>
      <c r="AB1242" s="62">
        <v>2106409</v>
      </c>
      <c r="AH1242" s="45" t="str">
        <f t="shared" si="87"/>
        <v>MAMata Roma</v>
      </c>
      <c r="AI1242" s="62">
        <v>2106409</v>
      </c>
    </row>
    <row r="1243" spans="26:35" x14ac:dyDescent="0.25">
      <c r="Z1243" s="62" t="s">
        <v>59</v>
      </c>
      <c r="AA1243" s="62" t="s">
        <v>2408</v>
      </c>
      <c r="AB1243" s="62">
        <v>2106508</v>
      </c>
      <c r="AH1243" s="45" t="str">
        <f t="shared" si="87"/>
        <v>MAMatinha</v>
      </c>
      <c r="AI1243" s="62">
        <v>2106508</v>
      </c>
    </row>
    <row r="1244" spans="26:35" x14ac:dyDescent="0.25">
      <c r="Z1244" s="62" t="s">
        <v>59</v>
      </c>
      <c r="AA1244" s="62" t="s">
        <v>2424</v>
      </c>
      <c r="AB1244" s="62">
        <v>2106607</v>
      </c>
      <c r="AH1244" s="45" t="str">
        <f t="shared" si="87"/>
        <v>MAMatões</v>
      </c>
      <c r="AI1244" s="62">
        <v>2106607</v>
      </c>
    </row>
    <row r="1245" spans="26:35" x14ac:dyDescent="0.25">
      <c r="Z1245" s="62" t="s">
        <v>59</v>
      </c>
      <c r="AA1245" s="62" t="s">
        <v>2440</v>
      </c>
      <c r="AB1245" s="62">
        <v>2106631</v>
      </c>
      <c r="AH1245" s="45" t="str">
        <f t="shared" si="87"/>
        <v>MAMatões do Norte</v>
      </c>
      <c r="AI1245" s="62">
        <v>2106631</v>
      </c>
    </row>
    <row r="1246" spans="26:35" x14ac:dyDescent="0.25">
      <c r="Z1246" s="62" t="s">
        <v>59</v>
      </c>
      <c r="AA1246" s="62" t="s">
        <v>2456</v>
      </c>
      <c r="AB1246" s="62">
        <v>2106672</v>
      </c>
      <c r="AH1246" s="45" t="str">
        <f t="shared" si="87"/>
        <v>MAMilagres do Maranhão</v>
      </c>
      <c r="AI1246" s="62">
        <v>2106672</v>
      </c>
    </row>
    <row r="1247" spans="26:35" x14ac:dyDescent="0.25">
      <c r="Z1247" s="62" t="s">
        <v>59</v>
      </c>
      <c r="AA1247" s="62" t="s">
        <v>2469</v>
      </c>
      <c r="AB1247" s="62">
        <v>2106706</v>
      </c>
      <c r="AH1247" s="45" t="str">
        <f t="shared" si="87"/>
        <v>MAMirador</v>
      </c>
      <c r="AI1247" s="62">
        <v>2106706</v>
      </c>
    </row>
    <row r="1248" spans="26:35" x14ac:dyDescent="0.25">
      <c r="Z1248" s="62" t="s">
        <v>59</v>
      </c>
      <c r="AA1248" s="62" t="s">
        <v>2485</v>
      </c>
      <c r="AB1248" s="62">
        <v>2106755</v>
      </c>
      <c r="AH1248" s="45" t="str">
        <f t="shared" si="87"/>
        <v>MAMiranda do Norte</v>
      </c>
      <c r="AI1248" s="62">
        <v>2106755</v>
      </c>
    </row>
    <row r="1249" spans="26:35" x14ac:dyDescent="0.25">
      <c r="Z1249" s="62" t="s">
        <v>59</v>
      </c>
      <c r="AA1249" s="62" t="s">
        <v>2501</v>
      </c>
      <c r="AB1249" s="62">
        <v>2106805</v>
      </c>
      <c r="AH1249" s="45" t="str">
        <f t="shared" si="87"/>
        <v>MAMirinzal</v>
      </c>
      <c r="AI1249" s="62">
        <v>2106805</v>
      </c>
    </row>
    <row r="1250" spans="26:35" x14ac:dyDescent="0.25">
      <c r="Z1250" s="62" t="s">
        <v>59</v>
      </c>
      <c r="AA1250" s="62" t="s">
        <v>2515</v>
      </c>
      <c r="AB1250" s="62">
        <v>2106904</v>
      </c>
      <c r="AH1250" s="45" t="str">
        <f t="shared" si="87"/>
        <v>MAMonção</v>
      </c>
      <c r="AI1250" s="62">
        <v>2106904</v>
      </c>
    </row>
    <row r="1251" spans="26:35" x14ac:dyDescent="0.25">
      <c r="Z1251" s="62" t="s">
        <v>59</v>
      </c>
      <c r="AA1251" s="62" t="s">
        <v>2530</v>
      </c>
      <c r="AB1251" s="62">
        <v>2107001</v>
      </c>
      <c r="AH1251" s="45" t="str">
        <f t="shared" si="87"/>
        <v>MAMontes Altos</v>
      </c>
      <c r="AI1251" s="62">
        <v>2107001</v>
      </c>
    </row>
    <row r="1252" spans="26:35" x14ac:dyDescent="0.25">
      <c r="Z1252" s="62" t="s">
        <v>59</v>
      </c>
      <c r="AA1252" s="62" t="s">
        <v>2546</v>
      </c>
      <c r="AB1252" s="62">
        <v>2107100</v>
      </c>
      <c r="AH1252" s="45" t="str">
        <f t="shared" si="87"/>
        <v>MAMorros</v>
      </c>
      <c r="AI1252" s="62">
        <v>2107100</v>
      </c>
    </row>
    <row r="1253" spans="26:35" x14ac:dyDescent="0.25">
      <c r="Z1253" s="62" t="s">
        <v>59</v>
      </c>
      <c r="AA1253" s="62" t="s">
        <v>2561</v>
      </c>
      <c r="AB1253" s="62">
        <v>2107209</v>
      </c>
      <c r="AH1253" s="45" t="str">
        <f t="shared" si="87"/>
        <v>MANina Rodrigues</v>
      </c>
      <c r="AI1253" s="62">
        <v>2107209</v>
      </c>
    </row>
    <row r="1254" spans="26:35" x14ac:dyDescent="0.25">
      <c r="Z1254" s="62" t="s">
        <v>59</v>
      </c>
      <c r="AA1254" s="62" t="s">
        <v>2576</v>
      </c>
      <c r="AB1254" s="62">
        <v>2107258</v>
      </c>
      <c r="AH1254" s="45" t="str">
        <f t="shared" si="87"/>
        <v>MANova Colinas</v>
      </c>
      <c r="AI1254" s="62">
        <v>2107258</v>
      </c>
    </row>
    <row r="1255" spans="26:35" x14ac:dyDescent="0.25">
      <c r="Z1255" s="62" t="s">
        <v>59</v>
      </c>
      <c r="AA1255" s="62" t="s">
        <v>2591</v>
      </c>
      <c r="AB1255" s="62">
        <v>2107308</v>
      </c>
      <c r="AH1255" s="45" t="str">
        <f t="shared" si="87"/>
        <v>MANova Iorque</v>
      </c>
      <c r="AI1255" s="62">
        <v>2107308</v>
      </c>
    </row>
    <row r="1256" spans="26:35" x14ac:dyDescent="0.25">
      <c r="Z1256" s="62" t="s">
        <v>59</v>
      </c>
      <c r="AA1256" s="62" t="s">
        <v>2607</v>
      </c>
      <c r="AB1256" s="62">
        <v>2107357</v>
      </c>
      <c r="AH1256" s="45" t="str">
        <f t="shared" si="87"/>
        <v>MANova Olinda do Maranhão</v>
      </c>
      <c r="AI1256" s="62">
        <v>2107357</v>
      </c>
    </row>
    <row r="1257" spans="26:35" x14ac:dyDescent="0.25">
      <c r="Z1257" s="62" t="s">
        <v>59</v>
      </c>
      <c r="AA1257" s="62" t="s">
        <v>2621</v>
      </c>
      <c r="AB1257" s="62">
        <v>2107407</v>
      </c>
      <c r="AH1257" s="45" t="str">
        <f t="shared" si="87"/>
        <v>MAOlho d'Água das Cunhãs</v>
      </c>
      <c r="AI1257" s="62">
        <v>2107407</v>
      </c>
    </row>
    <row r="1258" spans="26:35" x14ac:dyDescent="0.25">
      <c r="Z1258" s="62" t="s">
        <v>59</v>
      </c>
      <c r="AA1258" s="62" t="s">
        <v>2634</v>
      </c>
      <c r="AB1258" s="62">
        <v>2107456</v>
      </c>
      <c r="AH1258" s="45" t="str">
        <f t="shared" si="87"/>
        <v>MAOlinda Nova do Maranhão</v>
      </c>
      <c r="AI1258" s="62">
        <v>2107456</v>
      </c>
    </row>
    <row r="1259" spans="26:35" x14ac:dyDescent="0.25">
      <c r="Z1259" s="62" t="s">
        <v>59</v>
      </c>
      <c r="AA1259" s="62" t="s">
        <v>2649</v>
      </c>
      <c r="AB1259" s="62">
        <v>2107506</v>
      </c>
      <c r="AH1259" s="45" t="str">
        <f t="shared" si="87"/>
        <v>MAPaço do Lumiar</v>
      </c>
      <c r="AI1259" s="62">
        <v>2107506</v>
      </c>
    </row>
    <row r="1260" spans="26:35" x14ac:dyDescent="0.25">
      <c r="Z1260" s="62" t="s">
        <v>59</v>
      </c>
      <c r="AA1260" s="62" t="s">
        <v>2662</v>
      </c>
      <c r="AB1260" s="62">
        <v>2107605</v>
      </c>
      <c r="AH1260" s="45" t="str">
        <f t="shared" si="87"/>
        <v>MAPalmeirândia</v>
      </c>
      <c r="AI1260" s="62">
        <v>2107605</v>
      </c>
    </row>
    <row r="1261" spans="26:35" x14ac:dyDescent="0.25">
      <c r="Z1261" s="62" t="s">
        <v>59</v>
      </c>
      <c r="AA1261" s="62" t="s">
        <v>2676</v>
      </c>
      <c r="AB1261" s="62">
        <v>2107704</v>
      </c>
      <c r="AH1261" s="45" t="str">
        <f t="shared" si="87"/>
        <v>MAParaibano</v>
      </c>
      <c r="AI1261" s="62">
        <v>2107704</v>
      </c>
    </row>
    <row r="1262" spans="26:35" x14ac:dyDescent="0.25">
      <c r="Z1262" s="62" t="s">
        <v>59</v>
      </c>
      <c r="AA1262" s="62" t="s">
        <v>2691</v>
      </c>
      <c r="AB1262" s="62">
        <v>2107803</v>
      </c>
      <c r="AH1262" s="45" t="str">
        <f t="shared" si="87"/>
        <v>MAParnarama</v>
      </c>
      <c r="AI1262" s="62">
        <v>2107803</v>
      </c>
    </row>
    <row r="1263" spans="26:35" x14ac:dyDescent="0.25">
      <c r="Z1263" s="62" t="s">
        <v>59</v>
      </c>
      <c r="AA1263" s="62" t="s">
        <v>2707</v>
      </c>
      <c r="AB1263" s="62">
        <v>2107902</v>
      </c>
      <c r="AH1263" s="45" t="str">
        <f t="shared" si="87"/>
        <v>MAPassagem Franca</v>
      </c>
      <c r="AI1263" s="62">
        <v>2107902</v>
      </c>
    </row>
    <row r="1264" spans="26:35" x14ac:dyDescent="0.25">
      <c r="Z1264" s="62" t="s">
        <v>59</v>
      </c>
      <c r="AA1264" s="62" t="s">
        <v>2722</v>
      </c>
      <c r="AB1264" s="62">
        <v>2108009</v>
      </c>
      <c r="AH1264" s="45" t="str">
        <f t="shared" si="87"/>
        <v>MAPastos Bons</v>
      </c>
      <c r="AI1264" s="62">
        <v>2108009</v>
      </c>
    </row>
    <row r="1265" spans="26:35" x14ac:dyDescent="0.25">
      <c r="Z1265" s="62" t="s">
        <v>59</v>
      </c>
      <c r="AA1265" s="62" t="s">
        <v>2738</v>
      </c>
      <c r="AB1265" s="62">
        <v>2108058</v>
      </c>
      <c r="AH1265" s="45" t="str">
        <f t="shared" si="87"/>
        <v>MAPaulino Neves</v>
      </c>
      <c r="AI1265" s="62">
        <v>2108058</v>
      </c>
    </row>
    <row r="1266" spans="26:35" x14ac:dyDescent="0.25">
      <c r="Z1266" s="62" t="s">
        <v>59</v>
      </c>
      <c r="AA1266" s="62" t="s">
        <v>2753</v>
      </c>
      <c r="AB1266" s="62">
        <v>2108108</v>
      </c>
      <c r="AH1266" s="45" t="str">
        <f t="shared" si="87"/>
        <v>MAPaulo Ramos</v>
      </c>
      <c r="AI1266" s="62">
        <v>2108108</v>
      </c>
    </row>
    <row r="1267" spans="26:35" x14ac:dyDescent="0.25">
      <c r="Z1267" s="62" t="s">
        <v>59</v>
      </c>
      <c r="AA1267" s="62" t="s">
        <v>2768</v>
      </c>
      <c r="AB1267" s="62">
        <v>2108207</v>
      </c>
      <c r="AH1267" s="45" t="str">
        <f t="shared" si="87"/>
        <v>MAPedreiras</v>
      </c>
      <c r="AI1267" s="62">
        <v>2108207</v>
      </c>
    </row>
    <row r="1268" spans="26:35" x14ac:dyDescent="0.25">
      <c r="Z1268" s="62" t="s">
        <v>59</v>
      </c>
      <c r="AA1268" s="62" t="s">
        <v>2784</v>
      </c>
      <c r="AB1268" s="62">
        <v>2108256</v>
      </c>
      <c r="AH1268" s="45" t="str">
        <f t="shared" si="87"/>
        <v>MAPedro do Rosário</v>
      </c>
      <c r="AI1268" s="62">
        <v>2108256</v>
      </c>
    </row>
    <row r="1269" spans="26:35" x14ac:dyDescent="0.25">
      <c r="Z1269" s="62" t="s">
        <v>59</v>
      </c>
      <c r="AA1269" s="62" t="s">
        <v>2799</v>
      </c>
      <c r="AB1269" s="62">
        <v>2108306</v>
      </c>
      <c r="AH1269" s="45" t="str">
        <f t="shared" si="87"/>
        <v>MAPenalva</v>
      </c>
      <c r="AI1269" s="62">
        <v>2108306</v>
      </c>
    </row>
    <row r="1270" spans="26:35" x14ac:dyDescent="0.25">
      <c r="Z1270" s="62" t="s">
        <v>59</v>
      </c>
      <c r="AA1270" s="62" t="s">
        <v>2814</v>
      </c>
      <c r="AB1270" s="62">
        <v>2108405</v>
      </c>
      <c r="AH1270" s="45" t="str">
        <f t="shared" si="87"/>
        <v>MAPeri Mirim</v>
      </c>
      <c r="AI1270" s="62">
        <v>2108405</v>
      </c>
    </row>
    <row r="1271" spans="26:35" x14ac:dyDescent="0.25">
      <c r="Z1271" s="62" t="s">
        <v>59</v>
      </c>
      <c r="AA1271" s="62" t="s">
        <v>2829</v>
      </c>
      <c r="AB1271" s="62">
        <v>2108454</v>
      </c>
      <c r="AH1271" s="45" t="str">
        <f t="shared" si="87"/>
        <v>MAPeritoró</v>
      </c>
      <c r="AI1271" s="62">
        <v>2108454</v>
      </c>
    </row>
    <row r="1272" spans="26:35" x14ac:dyDescent="0.25">
      <c r="Z1272" s="62" t="s">
        <v>59</v>
      </c>
      <c r="AA1272" s="62" t="s">
        <v>2841</v>
      </c>
      <c r="AB1272" s="62">
        <v>2108504</v>
      </c>
      <c r="AH1272" s="45" t="str">
        <f t="shared" si="87"/>
        <v>MAPindaré-Mirim</v>
      </c>
      <c r="AI1272" s="62">
        <v>2108504</v>
      </c>
    </row>
    <row r="1273" spans="26:35" x14ac:dyDescent="0.25">
      <c r="Z1273" s="62" t="s">
        <v>59</v>
      </c>
      <c r="AA1273" s="62" t="s">
        <v>2854</v>
      </c>
      <c r="AB1273" s="62">
        <v>2108603</v>
      </c>
      <c r="AH1273" s="45" t="str">
        <f t="shared" si="87"/>
        <v>MAPinheiro</v>
      </c>
      <c r="AI1273" s="62">
        <v>2108603</v>
      </c>
    </row>
    <row r="1274" spans="26:35" x14ac:dyDescent="0.25">
      <c r="Z1274" s="62" t="s">
        <v>59</v>
      </c>
      <c r="AA1274" s="62" t="s">
        <v>2867</v>
      </c>
      <c r="AB1274" s="62">
        <v>2108702</v>
      </c>
      <c r="AH1274" s="45" t="str">
        <f t="shared" si="87"/>
        <v>MAPio XII</v>
      </c>
      <c r="AI1274" s="62">
        <v>2108702</v>
      </c>
    </row>
    <row r="1275" spans="26:35" x14ac:dyDescent="0.25">
      <c r="Z1275" s="62" t="s">
        <v>59</v>
      </c>
      <c r="AA1275" s="62" t="s">
        <v>2880</v>
      </c>
      <c r="AB1275" s="62">
        <v>2108801</v>
      </c>
      <c r="AH1275" s="45" t="str">
        <f t="shared" si="87"/>
        <v>MAPirapemas</v>
      </c>
      <c r="AI1275" s="62">
        <v>2108801</v>
      </c>
    </row>
    <row r="1276" spans="26:35" x14ac:dyDescent="0.25">
      <c r="Z1276" s="62" t="s">
        <v>59</v>
      </c>
      <c r="AA1276" s="62" t="s">
        <v>2892</v>
      </c>
      <c r="AB1276" s="62">
        <v>2108900</v>
      </c>
      <c r="AH1276" s="45" t="str">
        <f t="shared" si="87"/>
        <v>MAPoção de Pedras</v>
      </c>
      <c r="AI1276" s="62">
        <v>2108900</v>
      </c>
    </row>
    <row r="1277" spans="26:35" x14ac:dyDescent="0.25">
      <c r="Z1277" s="62" t="s">
        <v>59</v>
      </c>
      <c r="AA1277" s="62" t="s">
        <v>2905</v>
      </c>
      <c r="AB1277" s="62">
        <v>2109007</v>
      </c>
      <c r="AH1277" s="45" t="str">
        <f t="shared" si="87"/>
        <v>MAPorto Franco</v>
      </c>
      <c r="AI1277" s="62">
        <v>2109007</v>
      </c>
    </row>
    <row r="1278" spans="26:35" x14ac:dyDescent="0.25">
      <c r="Z1278" s="62" t="s">
        <v>59</v>
      </c>
      <c r="AA1278" s="62" t="s">
        <v>2917</v>
      </c>
      <c r="AB1278" s="62">
        <v>2109056</v>
      </c>
      <c r="AH1278" s="45" t="str">
        <f t="shared" si="87"/>
        <v>MAPorto Rico do Maranhão</v>
      </c>
      <c r="AI1278" s="62">
        <v>2109056</v>
      </c>
    </row>
    <row r="1279" spans="26:35" x14ac:dyDescent="0.25">
      <c r="Z1279" s="62" t="s">
        <v>59</v>
      </c>
      <c r="AA1279" s="62" t="s">
        <v>2929</v>
      </c>
      <c r="AB1279" s="62">
        <v>2109106</v>
      </c>
      <c r="AH1279" s="45" t="str">
        <f t="shared" si="87"/>
        <v>MAPresidente Dutra</v>
      </c>
      <c r="AI1279" s="62">
        <v>2109106</v>
      </c>
    </row>
    <row r="1280" spans="26:35" x14ac:dyDescent="0.25">
      <c r="Z1280" s="62" t="s">
        <v>59</v>
      </c>
      <c r="AA1280" s="62" t="s">
        <v>2370</v>
      </c>
      <c r="AB1280" s="62">
        <v>2109205</v>
      </c>
      <c r="AH1280" s="45" t="str">
        <f t="shared" si="87"/>
        <v>MAPresidente Juscelino</v>
      </c>
      <c r="AI1280" s="62">
        <v>2109205</v>
      </c>
    </row>
    <row r="1281" spans="26:35" x14ac:dyDescent="0.25">
      <c r="Z1281" s="62" t="s">
        <v>59</v>
      </c>
      <c r="AA1281" s="62" t="s">
        <v>978</v>
      </c>
      <c r="AB1281" s="62">
        <v>2109239</v>
      </c>
      <c r="AH1281" s="45" t="str">
        <f t="shared" si="87"/>
        <v>MAPresidente Médici</v>
      </c>
      <c r="AI1281" s="62">
        <v>2109239</v>
      </c>
    </row>
    <row r="1282" spans="26:35" x14ac:dyDescent="0.25">
      <c r="Z1282" s="62" t="s">
        <v>59</v>
      </c>
      <c r="AA1282" s="62" t="s">
        <v>2964</v>
      </c>
      <c r="AB1282" s="62">
        <v>2109270</v>
      </c>
      <c r="AH1282" s="45" t="str">
        <f t="shared" si="87"/>
        <v>MAPresidente Sarney</v>
      </c>
      <c r="AI1282" s="62">
        <v>2109270</v>
      </c>
    </row>
    <row r="1283" spans="26:35" x14ac:dyDescent="0.25">
      <c r="Z1283" s="62" t="s">
        <v>59</v>
      </c>
      <c r="AA1283" s="62" t="s">
        <v>2976</v>
      </c>
      <c r="AB1283" s="62">
        <v>2109304</v>
      </c>
      <c r="AH1283" s="45" t="str">
        <f t="shared" ref="AH1283:AH1346" si="88">CONCATENATE(Z1283,AA1283)</f>
        <v>MAPresidente Vargas</v>
      </c>
      <c r="AI1283" s="62">
        <v>2109304</v>
      </c>
    </row>
    <row r="1284" spans="26:35" x14ac:dyDescent="0.25">
      <c r="Z1284" s="62" t="s">
        <v>59</v>
      </c>
      <c r="AA1284" s="62" t="s">
        <v>2989</v>
      </c>
      <c r="AB1284" s="62">
        <v>2109403</v>
      </c>
      <c r="AH1284" s="45" t="str">
        <f t="shared" si="88"/>
        <v>MAPrimeira Cruz</v>
      </c>
      <c r="AI1284" s="62">
        <v>2109403</v>
      </c>
    </row>
    <row r="1285" spans="26:35" x14ac:dyDescent="0.25">
      <c r="Z1285" s="62" t="s">
        <v>59</v>
      </c>
      <c r="AA1285" s="62" t="s">
        <v>3001</v>
      </c>
      <c r="AB1285" s="62">
        <v>2109452</v>
      </c>
      <c r="AH1285" s="45" t="str">
        <f t="shared" si="88"/>
        <v>MARaposa</v>
      </c>
      <c r="AI1285" s="62">
        <v>2109452</v>
      </c>
    </row>
    <row r="1286" spans="26:35" x14ac:dyDescent="0.25">
      <c r="Z1286" s="62" t="s">
        <v>59</v>
      </c>
      <c r="AA1286" s="62" t="s">
        <v>3014</v>
      </c>
      <c r="AB1286" s="62">
        <v>2109502</v>
      </c>
      <c r="AH1286" s="45" t="str">
        <f t="shared" si="88"/>
        <v>MARiachão</v>
      </c>
      <c r="AI1286" s="62">
        <v>2109502</v>
      </c>
    </row>
    <row r="1287" spans="26:35" x14ac:dyDescent="0.25">
      <c r="Z1287" s="62" t="s">
        <v>59</v>
      </c>
      <c r="AA1287" s="62" t="s">
        <v>3027</v>
      </c>
      <c r="AB1287" s="62">
        <v>2109551</v>
      </c>
      <c r="AH1287" s="45" t="str">
        <f t="shared" si="88"/>
        <v>MARibamar Fiquene</v>
      </c>
      <c r="AI1287" s="62">
        <v>2109551</v>
      </c>
    </row>
    <row r="1288" spans="26:35" x14ac:dyDescent="0.25">
      <c r="Z1288" s="62" t="s">
        <v>59</v>
      </c>
      <c r="AA1288" s="62" t="s">
        <v>3039</v>
      </c>
      <c r="AB1288" s="62">
        <v>2109601</v>
      </c>
      <c r="AH1288" s="45" t="str">
        <f t="shared" si="88"/>
        <v>MARosário</v>
      </c>
      <c r="AI1288" s="62">
        <v>2109601</v>
      </c>
    </row>
    <row r="1289" spans="26:35" x14ac:dyDescent="0.25">
      <c r="Z1289" s="62" t="s">
        <v>59</v>
      </c>
      <c r="AA1289" s="62" t="s">
        <v>3051</v>
      </c>
      <c r="AB1289" s="62">
        <v>2109700</v>
      </c>
      <c r="AH1289" s="45" t="str">
        <f t="shared" si="88"/>
        <v>MASambaíba</v>
      </c>
      <c r="AI1289" s="62">
        <v>2109700</v>
      </c>
    </row>
    <row r="1290" spans="26:35" x14ac:dyDescent="0.25">
      <c r="Z1290" s="62" t="s">
        <v>59</v>
      </c>
      <c r="AA1290" s="62" t="s">
        <v>3063</v>
      </c>
      <c r="AB1290" s="62">
        <v>2109759</v>
      </c>
      <c r="AH1290" s="45" t="str">
        <f t="shared" si="88"/>
        <v>MASanta Filomena do Maranhão</v>
      </c>
      <c r="AI1290" s="62">
        <v>2109759</v>
      </c>
    </row>
    <row r="1291" spans="26:35" x14ac:dyDescent="0.25">
      <c r="Z1291" s="62" t="s">
        <v>59</v>
      </c>
      <c r="AA1291" s="62" t="s">
        <v>3074</v>
      </c>
      <c r="AB1291" s="62">
        <v>2109809</v>
      </c>
      <c r="AH1291" s="45" t="str">
        <f t="shared" si="88"/>
        <v>MASanta Helena</v>
      </c>
      <c r="AI1291" s="62">
        <v>2109809</v>
      </c>
    </row>
    <row r="1292" spans="26:35" x14ac:dyDescent="0.25">
      <c r="Z1292" s="62" t="s">
        <v>59</v>
      </c>
      <c r="AA1292" s="62" t="s">
        <v>3087</v>
      </c>
      <c r="AB1292" s="62">
        <v>2109908</v>
      </c>
      <c r="AH1292" s="45" t="str">
        <f t="shared" si="88"/>
        <v>MASanta Inês</v>
      </c>
      <c r="AI1292" s="62">
        <v>2109908</v>
      </c>
    </row>
    <row r="1293" spans="26:35" x14ac:dyDescent="0.25">
      <c r="Z1293" s="62" t="s">
        <v>59</v>
      </c>
      <c r="AA1293" s="62" t="s">
        <v>3100</v>
      </c>
      <c r="AB1293" s="62">
        <v>2110005</v>
      </c>
      <c r="AH1293" s="45" t="str">
        <f t="shared" si="88"/>
        <v>MASanta Luzia</v>
      </c>
      <c r="AI1293" s="62">
        <v>2110005</v>
      </c>
    </row>
    <row r="1294" spans="26:35" x14ac:dyDescent="0.25">
      <c r="Z1294" s="62" t="s">
        <v>59</v>
      </c>
      <c r="AA1294" s="62" t="s">
        <v>3112</v>
      </c>
      <c r="AB1294" s="62">
        <v>2110039</v>
      </c>
      <c r="AH1294" s="45" t="str">
        <f t="shared" si="88"/>
        <v>MASanta Luzia do Paruá</v>
      </c>
      <c r="AI1294" s="62">
        <v>2110039</v>
      </c>
    </row>
    <row r="1295" spans="26:35" x14ac:dyDescent="0.25">
      <c r="Z1295" s="62" t="s">
        <v>59</v>
      </c>
      <c r="AA1295" s="62" t="s">
        <v>3124</v>
      </c>
      <c r="AB1295" s="62">
        <v>2110104</v>
      </c>
      <c r="AH1295" s="45" t="str">
        <f t="shared" si="88"/>
        <v>MASanta Quitéria do Maranhão</v>
      </c>
      <c r="AI1295" s="62">
        <v>2110104</v>
      </c>
    </row>
    <row r="1296" spans="26:35" x14ac:dyDescent="0.25">
      <c r="Z1296" s="62" t="s">
        <v>59</v>
      </c>
      <c r="AA1296" s="62" t="s">
        <v>3136</v>
      </c>
      <c r="AB1296" s="62">
        <v>2110203</v>
      </c>
      <c r="AH1296" s="45" t="str">
        <f t="shared" si="88"/>
        <v>MASanta Rita</v>
      </c>
      <c r="AI1296" s="62">
        <v>2110203</v>
      </c>
    </row>
    <row r="1297" spans="26:35" x14ac:dyDescent="0.25">
      <c r="Z1297" s="62" t="s">
        <v>59</v>
      </c>
      <c r="AA1297" s="62" t="s">
        <v>3148</v>
      </c>
      <c r="AB1297" s="62">
        <v>2110237</v>
      </c>
      <c r="AH1297" s="45" t="str">
        <f t="shared" si="88"/>
        <v>MASantana do Maranhão</v>
      </c>
      <c r="AI1297" s="62">
        <v>2110237</v>
      </c>
    </row>
    <row r="1298" spans="26:35" x14ac:dyDescent="0.25">
      <c r="Z1298" s="62" t="s">
        <v>59</v>
      </c>
      <c r="AA1298" s="62" t="s">
        <v>3159</v>
      </c>
      <c r="AB1298" s="62">
        <v>2110278</v>
      </c>
      <c r="AH1298" s="45" t="str">
        <f t="shared" si="88"/>
        <v>MASanto Amaro do Maranhão</v>
      </c>
      <c r="AI1298" s="62">
        <v>2110278</v>
      </c>
    </row>
    <row r="1299" spans="26:35" x14ac:dyDescent="0.25">
      <c r="Z1299" s="62" t="s">
        <v>59</v>
      </c>
      <c r="AA1299" s="62" t="s">
        <v>3170</v>
      </c>
      <c r="AB1299" s="62">
        <v>2110302</v>
      </c>
      <c r="AH1299" s="45" t="str">
        <f t="shared" si="88"/>
        <v>MASanto Antônio dos Lopes</v>
      </c>
      <c r="AI1299" s="62">
        <v>2110302</v>
      </c>
    </row>
    <row r="1300" spans="26:35" x14ac:dyDescent="0.25">
      <c r="Z1300" s="62" t="s">
        <v>59</v>
      </c>
      <c r="AA1300" s="62" t="s">
        <v>3181</v>
      </c>
      <c r="AB1300" s="62">
        <v>2110401</v>
      </c>
      <c r="AH1300" s="45" t="str">
        <f t="shared" si="88"/>
        <v>MASão Benedito do Rio Preto</v>
      </c>
      <c r="AI1300" s="62">
        <v>2110401</v>
      </c>
    </row>
    <row r="1301" spans="26:35" x14ac:dyDescent="0.25">
      <c r="Z1301" s="62" t="s">
        <v>59</v>
      </c>
      <c r="AA1301" s="62" t="s">
        <v>3192</v>
      </c>
      <c r="AB1301" s="62">
        <v>2110500</v>
      </c>
      <c r="AH1301" s="45" t="str">
        <f t="shared" si="88"/>
        <v>MASão Bento</v>
      </c>
      <c r="AI1301" s="62">
        <v>2110500</v>
      </c>
    </row>
    <row r="1302" spans="26:35" x14ac:dyDescent="0.25">
      <c r="Z1302" s="62" t="s">
        <v>59</v>
      </c>
      <c r="AA1302" s="62" t="s">
        <v>3204</v>
      </c>
      <c r="AB1302" s="62">
        <v>2110609</v>
      </c>
      <c r="AH1302" s="45" t="str">
        <f t="shared" si="88"/>
        <v>MASão Bernardo</v>
      </c>
      <c r="AI1302" s="62">
        <v>2110609</v>
      </c>
    </row>
    <row r="1303" spans="26:35" x14ac:dyDescent="0.25">
      <c r="Z1303" s="62" t="s">
        <v>59</v>
      </c>
      <c r="AA1303" s="62" t="s">
        <v>3216</v>
      </c>
      <c r="AB1303" s="62">
        <v>2110658</v>
      </c>
      <c r="AH1303" s="45" t="str">
        <f t="shared" si="88"/>
        <v>MASão Domingos do Azeitão</v>
      </c>
      <c r="AI1303" s="62">
        <v>2110658</v>
      </c>
    </row>
    <row r="1304" spans="26:35" x14ac:dyDescent="0.25">
      <c r="Z1304" s="62" t="s">
        <v>59</v>
      </c>
      <c r="AA1304" s="62" t="s">
        <v>3228</v>
      </c>
      <c r="AB1304" s="62">
        <v>2110708</v>
      </c>
      <c r="AH1304" s="45" t="str">
        <f t="shared" si="88"/>
        <v>MASão Domingos do Maranhão</v>
      </c>
      <c r="AI1304" s="62">
        <v>2110708</v>
      </c>
    </row>
    <row r="1305" spans="26:35" x14ac:dyDescent="0.25">
      <c r="Z1305" s="62" t="s">
        <v>59</v>
      </c>
      <c r="AA1305" s="62" t="s">
        <v>3238</v>
      </c>
      <c r="AB1305" s="62">
        <v>2110807</v>
      </c>
      <c r="AH1305" s="45" t="str">
        <f t="shared" si="88"/>
        <v>MASão Félix de Balsas</v>
      </c>
      <c r="AI1305" s="62">
        <v>2110807</v>
      </c>
    </row>
    <row r="1306" spans="26:35" x14ac:dyDescent="0.25">
      <c r="Z1306" s="62" t="s">
        <v>59</v>
      </c>
      <c r="AA1306" s="62" t="s">
        <v>3249</v>
      </c>
      <c r="AB1306" s="62">
        <v>2110856</v>
      </c>
      <c r="AH1306" s="45" t="str">
        <f t="shared" si="88"/>
        <v>MASão Francisco do Brejão</v>
      </c>
      <c r="AI1306" s="62">
        <v>2110856</v>
      </c>
    </row>
    <row r="1307" spans="26:35" x14ac:dyDescent="0.25">
      <c r="Z1307" s="62" t="s">
        <v>59</v>
      </c>
      <c r="AA1307" s="62" t="s">
        <v>3259</v>
      </c>
      <c r="AB1307" s="62">
        <v>2110906</v>
      </c>
      <c r="AH1307" s="45" t="str">
        <f t="shared" si="88"/>
        <v>MASão Francisco do Maranhão</v>
      </c>
      <c r="AI1307" s="62">
        <v>2110906</v>
      </c>
    </row>
    <row r="1308" spans="26:35" x14ac:dyDescent="0.25">
      <c r="Z1308" s="62" t="s">
        <v>59</v>
      </c>
      <c r="AA1308" s="62" t="s">
        <v>3270</v>
      </c>
      <c r="AB1308" s="62">
        <v>2111003</v>
      </c>
      <c r="AH1308" s="45" t="str">
        <f t="shared" si="88"/>
        <v>MASão João Batista</v>
      </c>
      <c r="AI1308" s="62">
        <v>2111003</v>
      </c>
    </row>
    <row r="1309" spans="26:35" x14ac:dyDescent="0.25">
      <c r="Z1309" s="62" t="s">
        <v>59</v>
      </c>
      <c r="AA1309" s="62" t="s">
        <v>3282</v>
      </c>
      <c r="AB1309" s="62">
        <v>2111029</v>
      </c>
      <c r="AH1309" s="45" t="str">
        <f t="shared" si="88"/>
        <v>MASão João do Carú</v>
      </c>
      <c r="AI1309" s="62">
        <v>2111029</v>
      </c>
    </row>
    <row r="1310" spans="26:35" x14ac:dyDescent="0.25">
      <c r="Z1310" s="62" t="s">
        <v>59</v>
      </c>
      <c r="AA1310" s="62" t="s">
        <v>3293</v>
      </c>
      <c r="AB1310" s="62">
        <v>2111052</v>
      </c>
      <c r="AH1310" s="45" t="str">
        <f t="shared" si="88"/>
        <v>MASão João do Paraíso</v>
      </c>
      <c r="AI1310" s="62">
        <v>2111052</v>
      </c>
    </row>
    <row r="1311" spans="26:35" x14ac:dyDescent="0.25">
      <c r="Z1311" s="62" t="s">
        <v>59</v>
      </c>
      <c r="AA1311" s="62" t="s">
        <v>3305</v>
      </c>
      <c r="AB1311" s="62">
        <v>2111078</v>
      </c>
      <c r="AH1311" s="45" t="str">
        <f t="shared" si="88"/>
        <v>MASão João do Soter</v>
      </c>
      <c r="AI1311" s="62">
        <v>2111078</v>
      </c>
    </row>
    <row r="1312" spans="26:35" x14ac:dyDescent="0.25">
      <c r="Z1312" s="62" t="s">
        <v>59</v>
      </c>
      <c r="AA1312" s="62" t="s">
        <v>3317</v>
      </c>
      <c r="AB1312" s="62">
        <v>2111102</v>
      </c>
      <c r="AH1312" s="45" t="str">
        <f t="shared" si="88"/>
        <v>MASão João dos Patos</v>
      </c>
      <c r="AI1312" s="62">
        <v>2111102</v>
      </c>
    </row>
    <row r="1313" spans="26:35" x14ac:dyDescent="0.25">
      <c r="Z1313" s="62" t="s">
        <v>59</v>
      </c>
      <c r="AA1313" s="62" t="s">
        <v>3327</v>
      </c>
      <c r="AB1313" s="62">
        <v>2111201</v>
      </c>
      <c r="AH1313" s="45" t="str">
        <f t="shared" si="88"/>
        <v>MASão José de Ribamar</v>
      </c>
      <c r="AI1313" s="62">
        <v>2111201</v>
      </c>
    </row>
    <row r="1314" spans="26:35" x14ac:dyDescent="0.25">
      <c r="Z1314" s="62" t="s">
        <v>59</v>
      </c>
      <c r="AA1314" s="62" t="s">
        <v>3338</v>
      </c>
      <c r="AB1314" s="62">
        <v>2111250</v>
      </c>
      <c r="AH1314" s="45" t="str">
        <f t="shared" si="88"/>
        <v>MASão José dos Basílios</v>
      </c>
      <c r="AI1314" s="62">
        <v>2111250</v>
      </c>
    </row>
    <row r="1315" spans="26:35" x14ac:dyDescent="0.25">
      <c r="Z1315" s="62" t="s">
        <v>59</v>
      </c>
      <c r="AA1315" s="62" t="s">
        <v>3349</v>
      </c>
      <c r="AB1315" s="62">
        <v>2111300</v>
      </c>
      <c r="AH1315" s="45" t="str">
        <f t="shared" si="88"/>
        <v>MASão Luís</v>
      </c>
      <c r="AI1315" s="62">
        <v>2111300</v>
      </c>
    </row>
    <row r="1316" spans="26:35" x14ac:dyDescent="0.25">
      <c r="Z1316" s="62" t="s">
        <v>59</v>
      </c>
      <c r="AA1316" s="62" t="s">
        <v>3359</v>
      </c>
      <c r="AB1316" s="62">
        <v>2111409</v>
      </c>
      <c r="AH1316" s="45" t="str">
        <f t="shared" si="88"/>
        <v>MASão Luís Gonzaga do Maranhão</v>
      </c>
      <c r="AI1316" s="62">
        <v>2111409</v>
      </c>
    </row>
    <row r="1317" spans="26:35" x14ac:dyDescent="0.25">
      <c r="Z1317" s="62" t="s">
        <v>59</v>
      </c>
      <c r="AA1317" s="62" t="s">
        <v>3368</v>
      </c>
      <c r="AB1317" s="62">
        <v>2111508</v>
      </c>
      <c r="AH1317" s="45" t="str">
        <f t="shared" si="88"/>
        <v>MASão Mateus do Maranhão</v>
      </c>
      <c r="AI1317" s="62">
        <v>2111508</v>
      </c>
    </row>
    <row r="1318" spans="26:35" x14ac:dyDescent="0.25">
      <c r="Z1318" s="62" t="s">
        <v>59</v>
      </c>
      <c r="AA1318" s="62" t="s">
        <v>3378</v>
      </c>
      <c r="AB1318" s="62">
        <v>2111532</v>
      </c>
      <c r="AH1318" s="45" t="str">
        <f t="shared" si="88"/>
        <v>MASão Pedro da Água Branca</v>
      </c>
      <c r="AI1318" s="62">
        <v>2111532</v>
      </c>
    </row>
    <row r="1319" spans="26:35" x14ac:dyDescent="0.25">
      <c r="Z1319" s="62" t="s">
        <v>59</v>
      </c>
      <c r="AA1319" s="62" t="s">
        <v>3388</v>
      </c>
      <c r="AB1319" s="62">
        <v>2111573</v>
      </c>
      <c r="AH1319" s="45" t="str">
        <f t="shared" si="88"/>
        <v>MASão Pedro dos Crentes</v>
      </c>
      <c r="AI1319" s="62">
        <v>2111573</v>
      </c>
    </row>
    <row r="1320" spans="26:35" x14ac:dyDescent="0.25">
      <c r="Z1320" s="62" t="s">
        <v>59</v>
      </c>
      <c r="AA1320" s="62" t="s">
        <v>3398</v>
      </c>
      <c r="AB1320" s="62">
        <v>2111607</v>
      </c>
      <c r="AH1320" s="45" t="str">
        <f t="shared" si="88"/>
        <v>MASão Raimundo das Mangabeiras</v>
      </c>
      <c r="AI1320" s="62">
        <v>2111607</v>
      </c>
    </row>
    <row r="1321" spans="26:35" x14ac:dyDescent="0.25">
      <c r="Z1321" s="62" t="s">
        <v>59</v>
      </c>
      <c r="AA1321" s="62" t="s">
        <v>3408</v>
      </c>
      <c r="AB1321" s="62">
        <v>2111631</v>
      </c>
      <c r="AH1321" s="45" t="str">
        <f t="shared" si="88"/>
        <v>MASão Raimundo do Doca Bezerra</v>
      </c>
      <c r="AI1321" s="62">
        <v>2111631</v>
      </c>
    </row>
    <row r="1322" spans="26:35" x14ac:dyDescent="0.25">
      <c r="Z1322" s="62" t="s">
        <v>59</v>
      </c>
      <c r="AA1322" s="62" t="s">
        <v>3418</v>
      </c>
      <c r="AB1322" s="62">
        <v>2111672</v>
      </c>
      <c r="AH1322" s="45" t="str">
        <f t="shared" si="88"/>
        <v>MASão Roberto</v>
      </c>
      <c r="AI1322" s="62">
        <v>2111672</v>
      </c>
    </row>
    <row r="1323" spans="26:35" x14ac:dyDescent="0.25">
      <c r="Z1323" s="62" t="s">
        <v>59</v>
      </c>
      <c r="AA1323" s="62" t="s">
        <v>3030</v>
      </c>
      <c r="AB1323" s="62">
        <v>2111706</v>
      </c>
      <c r="AH1323" s="45" t="str">
        <f t="shared" si="88"/>
        <v>MASão Vicente Ferrer</v>
      </c>
      <c r="AI1323" s="62">
        <v>2111706</v>
      </c>
    </row>
    <row r="1324" spans="26:35" x14ac:dyDescent="0.25">
      <c r="Z1324" s="62" t="s">
        <v>59</v>
      </c>
      <c r="AA1324" s="62" t="s">
        <v>3437</v>
      </c>
      <c r="AB1324" s="62">
        <v>2111722</v>
      </c>
      <c r="AH1324" s="45" t="str">
        <f t="shared" si="88"/>
        <v>MASatubinha</v>
      </c>
      <c r="AI1324" s="62">
        <v>2111722</v>
      </c>
    </row>
    <row r="1325" spans="26:35" x14ac:dyDescent="0.25">
      <c r="Z1325" s="62" t="s">
        <v>59</v>
      </c>
      <c r="AA1325" s="62" t="s">
        <v>3446</v>
      </c>
      <c r="AB1325" s="62">
        <v>2111748</v>
      </c>
      <c r="AH1325" s="45" t="str">
        <f t="shared" si="88"/>
        <v>MASenador Alexandre Costa</v>
      </c>
      <c r="AI1325" s="62">
        <v>2111748</v>
      </c>
    </row>
    <row r="1326" spans="26:35" x14ac:dyDescent="0.25">
      <c r="Z1326" s="62" t="s">
        <v>59</v>
      </c>
      <c r="AA1326" s="62" t="s">
        <v>3455</v>
      </c>
      <c r="AB1326" s="62">
        <v>2111763</v>
      </c>
      <c r="AH1326" s="45" t="str">
        <f t="shared" si="88"/>
        <v>MASenador La Rocque</v>
      </c>
      <c r="AI1326" s="62">
        <v>2111763</v>
      </c>
    </row>
    <row r="1327" spans="26:35" x14ac:dyDescent="0.25">
      <c r="Z1327" s="62" t="s">
        <v>59</v>
      </c>
      <c r="AA1327" s="62" t="s">
        <v>3465</v>
      </c>
      <c r="AB1327" s="62">
        <v>2111789</v>
      </c>
      <c r="AH1327" s="45" t="str">
        <f t="shared" si="88"/>
        <v>MASerrano do Maranhão</v>
      </c>
      <c r="AI1327" s="62">
        <v>2111789</v>
      </c>
    </row>
    <row r="1328" spans="26:35" x14ac:dyDescent="0.25">
      <c r="Z1328" s="62" t="s">
        <v>59</v>
      </c>
      <c r="AA1328" s="62" t="s">
        <v>2934</v>
      </c>
      <c r="AB1328" s="62">
        <v>2111805</v>
      </c>
      <c r="AH1328" s="45" t="str">
        <f t="shared" si="88"/>
        <v>MASítio Novo</v>
      </c>
      <c r="AI1328" s="62">
        <v>2111805</v>
      </c>
    </row>
    <row r="1329" spans="26:35" x14ac:dyDescent="0.25">
      <c r="Z1329" s="62" t="s">
        <v>59</v>
      </c>
      <c r="AA1329" s="62" t="s">
        <v>3484</v>
      </c>
      <c r="AB1329" s="62">
        <v>2111904</v>
      </c>
      <c r="AH1329" s="45" t="str">
        <f t="shared" si="88"/>
        <v>MASucupira do Norte</v>
      </c>
      <c r="AI1329" s="62">
        <v>2111904</v>
      </c>
    </row>
    <row r="1330" spans="26:35" x14ac:dyDescent="0.25">
      <c r="Z1330" s="62" t="s">
        <v>59</v>
      </c>
      <c r="AA1330" s="62" t="s">
        <v>3494</v>
      </c>
      <c r="AB1330" s="62">
        <v>2111953</v>
      </c>
      <c r="AH1330" s="45" t="str">
        <f t="shared" si="88"/>
        <v>MASucupira do Riachão</v>
      </c>
      <c r="AI1330" s="62">
        <v>2111953</v>
      </c>
    </row>
    <row r="1331" spans="26:35" x14ac:dyDescent="0.25">
      <c r="Z1331" s="62" t="s">
        <v>59</v>
      </c>
      <c r="AA1331" s="62" t="s">
        <v>3503</v>
      </c>
      <c r="AB1331" s="62">
        <v>2112001</v>
      </c>
      <c r="AH1331" s="45" t="str">
        <f t="shared" si="88"/>
        <v>MATasso Fragoso</v>
      </c>
      <c r="AI1331" s="62">
        <v>2112001</v>
      </c>
    </row>
    <row r="1332" spans="26:35" x14ac:dyDescent="0.25">
      <c r="Z1332" s="62" t="s">
        <v>59</v>
      </c>
      <c r="AA1332" s="62" t="s">
        <v>3513</v>
      </c>
      <c r="AB1332" s="62">
        <v>2112100</v>
      </c>
      <c r="AH1332" s="45" t="str">
        <f t="shared" si="88"/>
        <v>MATimbiras</v>
      </c>
      <c r="AI1332" s="62">
        <v>2112100</v>
      </c>
    </row>
    <row r="1333" spans="26:35" x14ac:dyDescent="0.25">
      <c r="Z1333" s="62" t="s">
        <v>59</v>
      </c>
      <c r="AA1333" s="62" t="s">
        <v>3523</v>
      </c>
      <c r="AB1333" s="62">
        <v>2112209</v>
      </c>
      <c r="AH1333" s="45" t="str">
        <f t="shared" si="88"/>
        <v>MATimon</v>
      </c>
      <c r="AI1333" s="62">
        <v>2112209</v>
      </c>
    </row>
    <row r="1334" spans="26:35" x14ac:dyDescent="0.25">
      <c r="Z1334" s="62" t="s">
        <v>59</v>
      </c>
      <c r="AA1334" s="62" t="s">
        <v>3533</v>
      </c>
      <c r="AB1334" s="62">
        <v>2112233</v>
      </c>
      <c r="AH1334" s="45" t="str">
        <f t="shared" si="88"/>
        <v>MATrizidela do Vale</v>
      </c>
      <c r="AI1334" s="62">
        <v>2112233</v>
      </c>
    </row>
    <row r="1335" spans="26:35" x14ac:dyDescent="0.25">
      <c r="Z1335" s="62" t="s">
        <v>59</v>
      </c>
      <c r="AA1335" s="62" t="s">
        <v>3543</v>
      </c>
      <c r="AB1335" s="62">
        <v>2112274</v>
      </c>
      <c r="AH1335" s="45" t="str">
        <f t="shared" si="88"/>
        <v>MATufilândia</v>
      </c>
      <c r="AI1335" s="62">
        <v>2112274</v>
      </c>
    </row>
    <row r="1336" spans="26:35" x14ac:dyDescent="0.25">
      <c r="Z1336" s="62" t="s">
        <v>59</v>
      </c>
      <c r="AA1336" s="62" t="s">
        <v>3551</v>
      </c>
      <c r="AB1336" s="62">
        <v>2112308</v>
      </c>
      <c r="AH1336" s="45" t="str">
        <f t="shared" si="88"/>
        <v>MATuntum</v>
      </c>
      <c r="AI1336" s="62">
        <v>2112308</v>
      </c>
    </row>
    <row r="1337" spans="26:35" x14ac:dyDescent="0.25">
      <c r="Z1337" s="62" t="s">
        <v>59</v>
      </c>
      <c r="AA1337" s="62" t="s">
        <v>3561</v>
      </c>
      <c r="AB1337" s="62">
        <v>2112407</v>
      </c>
      <c r="AH1337" s="45" t="str">
        <f t="shared" si="88"/>
        <v>MATuriaçu</v>
      </c>
      <c r="AI1337" s="62">
        <v>2112407</v>
      </c>
    </row>
    <row r="1338" spans="26:35" x14ac:dyDescent="0.25">
      <c r="Z1338" s="62" t="s">
        <v>59</v>
      </c>
      <c r="AA1338" s="62" t="s">
        <v>3571</v>
      </c>
      <c r="AB1338" s="62">
        <v>2112456</v>
      </c>
      <c r="AH1338" s="45" t="str">
        <f t="shared" si="88"/>
        <v>MATurilândia</v>
      </c>
      <c r="AI1338" s="62">
        <v>2112456</v>
      </c>
    </row>
    <row r="1339" spans="26:35" x14ac:dyDescent="0.25">
      <c r="Z1339" s="62" t="s">
        <v>59</v>
      </c>
      <c r="AA1339" s="62" t="s">
        <v>3581</v>
      </c>
      <c r="AB1339" s="62">
        <v>2112506</v>
      </c>
      <c r="AH1339" s="45" t="str">
        <f t="shared" si="88"/>
        <v>MATutóia</v>
      </c>
      <c r="AI1339" s="62">
        <v>2112506</v>
      </c>
    </row>
    <row r="1340" spans="26:35" x14ac:dyDescent="0.25">
      <c r="Z1340" s="62" t="s">
        <v>59</v>
      </c>
      <c r="AA1340" s="62" t="s">
        <v>3591</v>
      </c>
      <c r="AB1340" s="62">
        <v>2112605</v>
      </c>
      <c r="AH1340" s="45" t="str">
        <f t="shared" si="88"/>
        <v>MAUrbano Santos</v>
      </c>
      <c r="AI1340" s="62">
        <v>2112605</v>
      </c>
    </row>
    <row r="1341" spans="26:35" x14ac:dyDescent="0.25">
      <c r="Z1341" s="62" t="s">
        <v>59</v>
      </c>
      <c r="AA1341" s="62" t="s">
        <v>3600</v>
      </c>
      <c r="AB1341" s="62">
        <v>2112704</v>
      </c>
      <c r="AH1341" s="45" t="str">
        <f t="shared" si="88"/>
        <v>MAVargem Grande</v>
      </c>
      <c r="AI1341" s="62">
        <v>2112704</v>
      </c>
    </row>
    <row r="1342" spans="26:35" x14ac:dyDescent="0.25">
      <c r="Z1342" s="62" t="s">
        <v>59</v>
      </c>
      <c r="AA1342" s="62" t="s">
        <v>1738</v>
      </c>
      <c r="AB1342" s="62">
        <v>2112803</v>
      </c>
      <c r="AH1342" s="45" t="str">
        <f t="shared" si="88"/>
        <v>MAViana</v>
      </c>
      <c r="AI1342" s="62">
        <v>2112803</v>
      </c>
    </row>
    <row r="1343" spans="26:35" x14ac:dyDescent="0.25">
      <c r="Z1343" s="62" t="s">
        <v>59</v>
      </c>
      <c r="AA1343" s="62" t="s">
        <v>3618</v>
      </c>
      <c r="AB1343" s="62">
        <v>2112852</v>
      </c>
      <c r="AH1343" s="45" t="str">
        <f t="shared" si="88"/>
        <v>MAVila Nova dos Martírios</v>
      </c>
      <c r="AI1343" s="62">
        <v>2112852</v>
      </c>
    </row>
    <row r="1344" spans="26:35" x14ac:dyDescent="0.25">
      <c r="Z1344" s="62" t="s">
        <v>59</v>
      </c>
      <c r="AA1344" s="62" t="s">
        <v>3628</v>
      </c>
      <c r="AB1344" s="62">
        <v>2112902</v>
      </c>
      <c r="AH1344" s="45" t="str">
        <f t="shared" si="88"/>
        <v>MAVitória do Mearim</v>
      </c>
      <c r="AI1344" s="62">
        <v>2112902</v>
      </c>
    </row>
    <row r="1345" spans="26:35" x14ac:dyDescent="0.25">
      <c r="Z1345" s="62" t="s">
        <v>59</v>
      </c>
      <c r="AA1345" s="62" t="s">
        <v>3638</v>
      </c>
      <c r="AB1345" s="62">
        <v>2113009</v>
      </c>
      <c r="AH1345" s="45" t="str">
        <f t="shared" si="88"/>
        <v>MAVitorino Freire</v>
      </c>
      <c r="AI1345" s="62">
        <v>2113009</v>
      </c>
    </row>
    <row r="1346" spans="26:35" x14ac:dyDescent="0.25">
      <c r="Z1346" s="62" t="s">
        <v>59</v>
      </c>
      <c r="AA1346" s="62" t="s">
        <v>3648</v>
      </c>
      <c r="AB1346" s="62">
        <v>2114007</v>
      </c>
      <c r="AH1346" s="45" t="str">
        <f t="shared" si="88"/>
        <v>MAZé Doca</v>
      </c>
      <c r="AI1346" s="62">
        <v>2114007</v>
      </c>
    </row>
    <row r="1347" spans="26:35" x14ac:dyDescent="0.25">
      <c r="Z1347" s="62" t="s">
        <v>61</v>
      </c>
      <c r="AA1347" s="62" t="s">
        <v>103</v>
      </c>
      <c r="AB1347" s="62">
        <v>3100104</v>
      </c>
      <c r="AH1347" s="45" t="str">
        <f t="shared" ref="AH1347:AH1410" si="89">CONCATENATE(Z1347,AA1347)</f>
        <v>MGAbadia dos Dourados</v>
      </c>
      <c r="AI1347" s="62">
        <v>3100104</v>
      </c>
    </row>
    <row r="1348" spans="26:35" x14ac:dyDescent="0.25">
      <c r="Z1348" s="62" t="s">
        <v>61</v>
      </c>
      <c r="AA1348" s="62" t="s">
        <v>128</v>
      </c>
      <c r="AB1348" s="62">
        <v>3100203</v>
      </c>
      <c r="AH1348" s="45" t="str">
        <f t="shared" si="89"/>
        <v>MGAbaeté</v>
      </c>
      <c r="AI1348" s="62">
        <v>3100203</v>
      </c>
    </row>
    <row r="1349" spans="26:35" x14ac:dyDescent="0.25">
      <c r="Z1349" s="62" t="s">
        <v>61</v>
      </c>
      <c r="AA1349" s="62" t="s">
        <v>154</v>
      </c>
      <c r="AB1349" s="62">
        <v>3100302</v>
      </c>
      <c r="AH1349" s="45" t="str">
        <f t="shared" si="89"/>
        <v>MGAbre Campo</v>
      </c>
      <c r="AI1349" s="62">
        <v>3100302</v>
      </c>
    </row>
    <row r="1350" spans="26:35" x14ac:dyDescent="0.25">
      <c r="Z1350" s="62" t="s">
        <v>61</v>
      </c>
      <c r="AA1350" s="62" t="s">
        <v>179</v>
      </c>
      <c r="AB1350" s="62">
        <v>3100401</v>
      </c>
      <c r="AH1350" s="45" t="str">
        <f t="shared" si="89"/>
        <v>MGAcaiaca</v>
      </c>
      <c r="AI1350" s="62">
        <v>3100401</v>
      </c>
    </row>
    <row r="1351" spans="26:35" x14ac:dyDescent="0.25">
      <c r="Z1351" s="62" t="s">
        <v>61</v>
      </c>
      <c r="AA1351" s="62" t="s">
        <v>205</v>
      </c>
      <c r="AB1351" s="62">
        <v>3100500</v>
      </c>
      <c r="AH1351" s="45" t="str">
        <f t="shared" si="89"/>
        <v>MGAçucena</v>
      </c>
      <c r="AI1351" s="62">
        <v>3100500</v>
      </c>
    </row>
    <row r="1352" spans="26:35" x14ac:dyDescent="0.25">
      <c r="Z1352" s="62" t="s">
        <v>61</v>
      </c>
      <c r="AA1352" s="62" t="s">
        <v>126</v>
      </c>
      <c r="AB1352" s="62">
        <v>3100609</v>
      </c>
      <c r="AH1352" s="45" t="str">
        <f t="shared" si="89"/>
        <v>MGÁgua Boa</v>
      </c>
      <c r="AI1352" s="62">
        <v>3100609</v>
      </c>
    </row>
    <row r="1353" spans="26:35" x14ac:dyDescent="0.25">
      <c r="Z1353" s="62" t="s">
        <v>61</v>
      </c>
      <c r="AA1353" s="62" t="s">
        <v>255</v>
      </c>
      <c r="AB1353" s="62">
        <v>3100708</v>
      </c>
      <c r="AH1353" s="45" t="str">
        <f t="shared" si="89"/>
        <v>MGÁgua Comprida</v>
      </c>
      <c r="AI1353" s="62">
        <v>3100708</v>
      </c>
    </row>
    <row r="1354" spans="26:35" x14ac:dyDescent="0.25">
      <c r="Z1354" s="62" t="s">
        <v>61</v>
      </c>
      <c r="AA1354" s="62" t="s">
        <v>280</v>
      </c>
      <c r="AB1354" s="62">
        <v>3100807</v>
      </c>
      <c r="AH1354" s="45" t="str">
        <f t="shared" si="89"/>
        <v>MGAguanil</v>
      </c>
      <c r="AI1354" s="62">
        <v>3100807</v>
      </c>
    </row>
    <row r="1355" spans="26:35" x14ac:dyDescent="0.25">
      <c r="Z1355" s="62" t="s">
        <v>61</v>
      </c>
      <c r="AA1355" s="62" t="s">
        <v>306</v>
      </c>
      <c r="AB1355" s="62">
        <v>3100906</v>
      </c>
      <c r="AH1355" s="45" t="str">
        <f t="shared" si="89"/>
        <v>MGÁguas Formosas</v>
      </c>
      <c r="AI1355" s="62">
        <v>3100906</v>
      </c>
    </row>
    <row r="1356" spans="26:35" x14ac:dyDescent="0.25">
      <c r="Z1356" s="62" t="s">
        <v>61</v>
      </c>
      <c r="AA1356" s="62" t="s">
        <v>332</v>
      </c>
      <c r="AB1356" s="62">
        <v>3101003</v>
      </c>
      <c r="AH1356" s="45" t="str">
        <f t="shared" si="89"/>
        <v>MGÁguas Vermelhas</v>
      </c>
      <c r="AI1356" s="62">
        <v>3101003</v>
      </c>
    </row>
    <row r="1357" spans="26:35" x14ac:dyDescent="0.25">
      <c r="Z1357" s="62" t="s">
        <v>61</v>
      </c>
      <c r="AA1357" s="62" t="s">
        <v>357</v>
      </c>
      <c r="AB1357" s="62">
        <v>3101102</v>
      </c>
      <c r="AH1357" s="45" t="str">
        <f t="shared" si="89"/>
        <v>MGAimorés</v>
      </c>
      <c r="AI1357" s="62">
        <v>3101102</v>
      </c>
    </row>
    <row r="1358" spans="26:35" x14ac:dyDescent="0.25">
      <c r="Z1358" s="62" t="s">
        <v>61</v>
      </c>
      <c r="AA1358" s="62" t="s">
        <v>381</v>
      </c>
      <c r="AB1358" s="62">
        <v>3101201</v>
      </c>
      <c r="AH1358" s="45" t="str">
        <f t="shared" si="89"/>
        <v>MGAiuruoca</v>
      </c>
      <c r="AI1358" s="62">
        <v>3101201</v>
      </c>
    </row>
    <row r="1359" spans="26:35" x14ac:dyDescent="0.25">
      <c r="Z1359" s="62" t="s">
        <v>61</v>
      </c>
      <c r="AA1359" s="62" t="s">
        <v>406</v>
      </c>
      <c r="AB1359" s="62">
        <v>3101300</v>
      </c>
      <c r="AH1359" s="45" t="str">
        <f t="shared" si="89"/>
        <v>MGAlagoa</v>
      </c>
      <c r="AI1359" s="62">
        <v>3101300</v>
      </c>
    </row>
    <row r="1360" spans="26:35" x14ac:dyDescent="0.25">
      <c r="Z1360" s="62" t="s">
        <v>61</v>
      </c>
      <c r="AA1360" s="62" t="s">
        <v>431</v>
      </c>
      <c r="AB1360" s="62">
        <v>3101409</v>
      </c>
      <c r="AH1360" s="45" t="str">
        <f t="shared" si="89"/>
        <v>MGAlbertina</v>
      </c>
      <c r="AI1360" s="62">
        <v>3101409</v>
      </c>
    </row>
    <row r="1361" spans="26:35" x14ac:dyDescent="0.25">
      <c r="Z1361" s="62" t="s">
        <v>61</v>
      </c>
      <c r="AA1361" s="62" t="s">
        <v>456</v>
      </c>
      <c r="AB1361" s="62">
        <v>3101508</v>
      </c>
      <c r="AH1361" s="45" t="str">
        <f t="shared" si="89"/>
        <v>MGAlém Paraíba</v>
      </c>
      <c r="AI1361" s="62">
        <v>3101508</v>
      </c>
    </row>
    <row r="1362" spans="26:35" x14ac:dyDescent="0.25">
      <c r="Z1362" s="62" t="s">
        <v>61</v>
      </c>
      <c r="AA1362" s="62" t="s">
        <v>482</v>
      </c>
      <c r="AB1362" s="62">
        <v>3101607</v>
      </c>
      <c r="AH1362" s="45" t="str">
        <f t="shared" si="89"/>
        <v>MGAlfenas</v>
      </c>
      <c r="AI1362" s="62">
        <v>3101607</v>
      </c>
    </row>
    <row r="1363" spans="26:35" x14ac:dyDescent="0.25">
      <c r="Z1363" s="62" t="s">
        <v>61</v>
      </c>
      <c r="AA1363" s="62" t="s">
        <v>506</v>
      </c>
      <c r="AB1363" s="62">
        <v>3101631</v>
      </c>
      <c r="AH1363" s="45" t="str">
        <f t="shared" si="89"/>
        <v>MGAlfredo Vasconcelos</v>
      </c>
      <c r="AI1363" s="62">
        <v>3101631</v>
      </c>
    </row>
    <row r="1364" spans="26:35" x14ac:dyDescent="0.25">
      <c r="Z1364" s="62" t="s">
        <v>61</v>
      </c>
      <c r="AA1364" s="62" t="s">
        <v>529</v>
      </c>
      <c r="AB1364" s="62">
        <v>3101706</v>
      </c>
      <c r="AH1364" s="45" t="str">
        <f t="shared" si="89"/>
        <v>MGAlmenara</v>
      </c>
      <c r="AI1364" s="62">
        <v>3101706</v>
      </c>
    </row>
    <row r="1365" spans="26:35" x14ac:dyDescent="0.25">
      <c r="Z1365" s="62" t="s">
        <v>61</v>
      </c>
      <c r="AA1365" s="62" t="s">
        <v>553</v>
      </c>
      <c r="AB1365" s="62">
        <v>3101805</v>
      </c>
      <c r="AH1365" s="45" t="str">
        <f t="shared" si="89"/>
        <v>MGAlpercata</v>
      </c>
      <c r="AI1365" s="62">
        <v>3101805</v>
      </c>
    </row>
    <row r="1366" spans="26:35" x14ac:dyDescent="0.25">
      <c r="Z1366" s="62" t="s">
        <v>61</v>
      </c>
      <c r="AA1366" s="62" t="s">
        <v>575</v>
      </c>
      <c r="AB1366" s="62">
        <v>3101904</v>
      </c>
      <c r="AH1366" s="45" t="str">
        <f t="shared" si="89"/>
        <v>MGAlpinópolis</v>
      </c>
      <c r="AI1366" s="62">
        <v>3101904</v>
      </c>
    </row>
    <row r="1367" spans="26:35" x14ac:dyDescent="0.25">
      <c r="Z1367" s="62" t="s">
        <v>61</v>
      </c>
      <c r="AA1367" s="62" t="s">
        <v>599</v>
      </c>
      <c r="AB1367" s="62">
        <v>3102001</v>
      </c>
      <c r="AH1367" s="45" t="str">
        <f t="shared" si="89"/>
        <v>MGAlterosa</v>
      </c>
      <c r="AI1367" s="62">
        <v>3102001</v>
      </c>
    </row>
    <row r="1368" spans="26:35" x14ac:dyDescent="0.25">
      <c r="Z1368" s="62" t="s">
        <v>61</v>
      </c>
      <c r="AA1368" s="62" t="s">
        <v>622</v>
      </c>
      <c r="AB1368" s="62">
        <v>3102050</v>
      </c>
      <c r="AH1368" s="45" t="str">
        <f t="shared" si="89"/>
        <v>MGAlto Caparaó</v>
      </c>
      <c r="AI1368" s="62">
        <v>3102050</v>
      </c>
    </row>
    <row r="1369" spans="26:35" x14ac:dyDescent="0.25">
      <c r="Z1369" s="62" t="s">
        <v>61</v>
      </c>
      <c r="AA1369" s="62" t="s">
        <v>643</v>
      </c>
      <c r="AB1369" s="62">
        <v>3153509</v>
      </c>
      <c r="AH1369" s="45" t="str">
        <f t="shared" si="89"/>
        <v>MGAlto Jequitibá</v>
      </c>
      <c r="AI1369" s="62">
        <v>3153509</v>
      </c>
    </row>
    <row r="1370" spans="26:35" x14ac:dyDescent="0.25">
      <c r="Z1370" s="62" t="s">
        <v>61</v>
      </c>
      <c r="AA1370" s="62" t="s">
        <v>664</v>
      </c>
      <c r="AB1370" s="62">
        <v>3102100</v>
      </c>
      <c r="AH1370" s="45" t="str">
        <f t="shared" si="89"/>
        <v>MGAlto Rio Doce</v>
      </c>
      <c r="AI1370" s="62">
        <v>3102100</v>
      </c>
    </row>
    <row r="1371" spans="26:35" x14ac:dyDescent="0.25">
      <c r="Z1371" s="62" t="s">
        <v>61</v>
      </c>
      <c r="AA1371" s="62" t="s">
        <v>685</v>
      </c>
      <c r="AB1371" s="62">
        <v>3102209</v>
      </c>
      <c r="AH1371" s="45" t="str">
        <f t="shared" si="89"/>
        <v>MGAlvarenga</v>
      </c>
      <c r="AI1371" s="62">
        <v>3102209</v>
      </c>
    </row>
    <row r="1372" spans="26:35" x14ac:dyDescent="0.25">
      <c r="Z1372" s="62" t="s">
        <v>61</v>
      </c>
      <c r="AA1372" s="62" t="s">
        <v>705</v>
      </c>
      <c r="AB1372" s="62">
        <v>3102308</v>
      </c>
      <c r="AH1372" s="45" t="str">
        <f t="shared" si="89"/>
        <v>MGAlvinópolis</v>
      </c>
      <c r="AI1372" s="62">
        <v>3102308</v>
      </c>
    </row>
    <row r="1373" spans="26:35" x14ac:dyDescent="0.25">
      <c r="Z1373" s="62" t="s">
        <v>61</v>
      </c>
      <c r="AA1373" s="62" t="s">
        <v>727</v>
      </c>
      <c r="AB1373" s="62">
        <v>3102407</v>
      </c>
      <c r="AH1373" s="45" t="str">
        <f t="shared" si="89"/>
        <v>MGAlvorada de Minas</v>
      </c>
      <c r="AI1373" s="62">
        <v>3102407</v>
      </c>
    </row>
    <row r="1374" spans="26:35" x14ac:dyDescent="0.25">
      <c r="Z1374" s="62" t="s">
        <v>61</v>
      </c>
      <c r="AA1374" s="62" t="s">
        <v>749</v>
      </c>
      <c r="AB1374" s="62">
        <v>3102506</v>
      </c>
      <c r="AH1374" s="45" t="str">
        <f t="shared" si="89"/>
        <v>MGAmparo do Serra</v>
      </c>
      <c r="AI1374" s="62">
        <v>3102506</v>
      </c>
    </row>
    <row r="1375" spans="26:35" x14ac:dyDescent="0.25">
      <c r="Z1375" s="62" t="s">
        <v>61</v>
      </c>
      <c r="AA1375" s="62" t="s">
        <v>770</v>
      </c>
      <c r="AB1375" s="62">
        <v>3102605</v>
      </c>
      <c r="AH1375" s="45" t="str">
        <f t="shared" si="89"/>
        <v>MGAndradas</v>
      </c>
      <c r="AI1375" s="62">
        <v>3102605</v>
      </c>
    </row>
    <row r="1376" spans="26:35" x14ac:dyDescent="0.25">
      <c r="Z1376" s="62" t="s">
        <v>61</v>
      </c>
      <c r="AA1376" s="62" t="s">
        <v>793</v>
      </c>
      <c r="AB1376" s="62">
        <v>3102803</v>
      </c>
      <c r="AH1376" s="45" t="str">
        <f t="shared" si="89"/>
        <v>MGAndrelândia</v>
      </c>
      <c r="AI1376" s="62">
        <v>3102803</v>
      </c>
    </row>
    <row r="1377" spans="26:35" x14ac:dyDescent="0.25">
      <c r="Z1377" s="62" t="s">
        <v>61</v>
      </c>
      <c r="AA1377" s="62" t="s">
        <v>814</v>
      </c>
      <c r="AB1377" s="62">
        <v>3102852</v>
      </c>
      <c r="AH1377" s="45" t="str">
        <f t="shared" si="89"/>
        <v>MGAngelândia</v>
      </c>
      <c r="AI1377" s="62">
        <v>3102852</v>
      </c>
    </row>
    <row r="1378" spans="26:35" x14ac:dyDescent="0.25">
      <c r="Z1378" s="62" t="s">
        <v>61</v>
      </c>
      <c r="AA1378" s="62" t="s">
        <v>467</v>
      </c>
      <c r="AB1378" s="62">
        <v>3102902</v>
      </c>
      <c r="AH1378" s="45" t="str">
        <f t="shared" si="89"/>
        <v>MGAntônio Carlos</v>
      </c>
      <c r="AI1378" s="62">
        <v>3102902</v>
      </c>
    </row>
    <row r="1379" spans="26:35" x14ac:dyDescent="0.25">
      <c r="Z1379" s="62" t="s">
        <v>61</v>
      </c>
      <c r="AA1379" s="62" t="s">
        <v>857</v>
      </c>
      <c r="AB1379" s="62">
        <v>3103009</v>
      </c>
      <c r="AH1379" s="45" t="str">
        <f t="shared" si="89"/>
        <v>MGAntônio Dias</v>
      </c>
      <c r="AI1379" s="62">
        <v>3103009</v>
      </c>
    </row>
    <row r="1380" spans="26:35" x14ac:dyDescent="0.25">
      <c r="Z1380" s="62" t="s">
        <v>61</v>
      </c>
      <c r="AA1380" s="62" t="s">
        <v>878</v>
      </c>
      <c r="AB1380" s="62">
        <v>3103108</v>
      </c>
      <c r="AH1380" s="45" t="str">
        <f t="shared" si="89"/>
        <v>MGAntônio Prado de Minas</v>
      </c>
      <c r="AI1380" s="62">
        <v>3103108</v>
      </c>
    </row>
    <row r="1381" spans="26:35" x14ac:dyDescent="0.25">
      <c r="Z1381" s="62" t="s">
        <v>61</v>
      </c>
      <c r="AA1381" s="62" t="s">
        <v>901</v>
      </c>
      <c r="AB1381" s="62">
        <v>3103207</v>
      </c>
      <c r="AH1381" s="45" t="str">
        <f t="shared" si="89"/>
        <v>MGAraçaí</v>
      </c>
      <c r="AI1381" s="62">
        <v>3103207</v>
      </c>
    </row>
    <row r="1382" spans="26:35" x14ac:dyDescent="0.25">
      <c r="Z1382" s="62" t="s">
        <v>61</v>
      </c>
      <c r="AA1382" s="62" t="s">
        <v>924</v>
      </c>
      <c r="AB1382" s="62">
        <v>3103306</v>
      </c>
      <c r="AH1382" s="45" t="str">
        <f t="shared" si="89"/>
        <v>MGAracitaba</v>
      </c>
      <c r="AI1382" s="62">
        <v>3103306</v>
      </c>
    </row>
    <row r="1383" spans="26:35" x14ac:dyDescent="0.25">
      <c r="Z1383" s="62" t="s">
        <v>61</v>
      </c>
      <c r="AA1383" s="62" t="s">
        <v>947</v>
      </c>
      <c r="AB1383" s="62">
        <v>3103405</v>
      </c>
      <c r="AH1383" s="45" t="str">
        <f t="shared" si="89"/>
        <v>MGAraçuaí</v>
      </c>
      <c r="AI1383" s="62">
        <v>3103405</v>
      </c>
    </row>
    <row r="1384" spans="26:35" x14ac:dyDescent="0.25">
      <c r="Z1384" s="62" t="s">
        <v>61</v>
      </c>
      <c r="AA1384" s="62" t="s">
        <v>969</v>
      </c>
      <c r="AB1384" s="62">
        <v>3103504</v>
      </c>
      <c r="AH1384" s="45" t="str">
        <f t="shared" si="89"/>
        <v>MGAraguari</v>
      </c>
      <c r="AI1384" s="62">
        <v>3103504</v>
      </c>
    </row>
    <row r="1385" spans="26:35" x14ac:dyDescent="0.25">
      <c r="Z1385" s="62" t="s">
        <v>61</v>
      </c>
      <c r="AA1385" s="62" t="s">
        <v>991</v>
      </c>
      <c r="AB1385" s="62">
        <v>3103603</v>
      </c>
      <c r="AH1385" s="45" t="str">
        <f t="shared" si="89"/>
        <v>MGArantina</v>
      </c>
      <c r="AI1385" s="62">
        <v>3103603</v>
      </c>
    </row>
    <row r="1386" spans="26:35" x14ac:dyDescent="0.25">
      <c r="Z1386" s="62" t="s">
        <v>61</v>
      </c>
      <c r="AA1386" s="62" t="s">
        <v>1014</v>
      </c>
      <c r="AB1386" s="62">
        <v>3103702</v>
      </c>
      <c r="AH1386" s="45" t="str">
        <f t="shared" si="89"/>
        <v>MGAraponga</v>
      </c>
      <c r="AI1386" s="62">
        <v>3103702</v>
      </c>
    </row>
    <row r="1387" spans="26:35" x14ac:dyDescent="0.25">
      <c r="Z1387" s="62" t="s">
        <v>61</v>
      </c>
      <c r="AA1387" s="62" t="s">
        <v>1036</v>
      </c>
      <c r="AB1387" s="62">
        <v>3103751</v>
      </c>
      <c r="AH1387" s="45" t="str">
        <f t="shared" si="89"/>
        <v>MGAraporã</v>
      </c>
      <c r="AI1387" s="62">
        <v>3103751</v>
      </c>
    </row>
    <row r="1388" spans="26:35" x14ac:dyDescent="0.25">
      <c r="Z1388" s="62" t="s">
        <v>61</v>
      </c>
      <c r="AA1388" s="62" t="s">
        <v>1058</v>
      </c>
      <c r="AB1388" s="62">
        <v>3103801</v>
      </c>
      <c r="AH1388" s="45" t="str">
        <f t="shared" si="89"/>
        <v>MGArapuá</v>
      </c>
      <c r="AI1388" s="62">
        <v>3103801</v>
      </c>
    </row>
    <row r="1389" spans="26:35" x14ac:dyDescent="0.25">
      <c r="Z1389" s="62" t="s">
        <v>61</v>
      </c>
      <c r="AA1389" s="62" t="s">
        <v>1080</v>
      </c>
      <c r="AB1389" s="62">
        <v>3103900</v>
      </c>
      <c r="AH1389" s="45" t="str">
        <f t="shared" si="89"/>
        <v>MGAraújos</v>
      </c>
      <c r="AI1389" s="62">
        <v>3103900</v>
      </c>
    </row>
    <row r="1390" spans="26:35" x14ac:dyDescent="0.25">
      <c r="Z1390" s="62" t="s">
        <v>61</v>
      </c>
      <c r="AA1390" s="62" t="s">
        <v>1102</v>
      </c>
      <c r="AB1390" s="62">
        <v>3104007</v>
      </c>
      <c r="AH1390" s="45" t="str">
        <f t="shared" si="89"/>
        <v>MGAraxá</v>
      </c>
      <c r="AI1390" s="62">
        <v>3104007</v>
      </c>
    </row>
    <row r="1391" spans="26:35" x14ac:dyDescent="0.25">
      <c r="Z1391" s="62" t="s">
        <v>61</v>
      </c>
      <c r="AA1391" s="62" t="s">
        <v>1125</v>
      </c>
      <c r="AB1391" s="62">
        <v>3104106</v>
      </c>
      <c r="AH1391" s="45" t="str">
        <f t="shared" si="89"/>
        <v>MGArceburgo</v>
      </c>
      <c r="AI1391" s="62">
        <v>3104106</v>
      </c>
    </row>
    <row r="1392" spans="26:35" x14ac:dyDescent="0.25">
      <c r="Z1392" s="62" t="s">
        <v>61</v>
      </c>
      <c r="AA1392" s="62" t="s">
        <v>1148</v>
      </c>
      <c r="AB1392" s="62">
        <v>3104205</v>
      </c>
      <c r="AH1392" s="45" t="str">
        <f t="shared" si="89"/>
        <v>MGArcos</v>
      </c>
      <c r="AI1392" s="62">
        <v>3104205</v>
      </c>
    </row>
    <row r="1393" spans="26:35" x14ac:dyDescent="0.25">
      <c r="Z1393" s="62" t="s">
        <v>61</v>
      </c>
      <c r="AA1393" s="62" t="s">
        <v>1171</v>
      </c>
      <c r="AB1393" s="62">
        <v>3104304</v>
      </c>
      <c r="AH1393" s="45" t="str">
        <f t="shared" si="89"/>
        <v>MGAreado</v>
      </c>
      <c r="AI1393" s="62">
        <v>3104304</v>
      </c>
    </row>
    <row r="1394" spans="26:35" x14ac:dyDescent="0.25">
      <c r="Z1394" s="62" t="s">
        <v>61</v>
      </c>
      <c r="AA1394" s="62" t="s">
        <v>1194</v>
      </c>
      <c r="AB1394" s="62">
        <v>3104403</v>
      </c>
      <c r="AH1394" s="45" t="str">
        <f t="shared" si="89"/>
        <v>MGArgirita</v>
      </c>
      <c r="AI1394" s="62">
        <v>3104403</v>
      </c>
    </row>
    <row r="1395" spans="26:35" x14ac:dyDescent="0.25">
      <c r="Z1395" s="62" t="s">
        <v>61</v>
      </c>
      <c r="AA1395" s="62" t="s">
        <v>1216</v>
      </c>
      <c r="AB1395" s="62">
        <v>3104452</v>
      </c>
      <c r="AH1395" s="45" t="str">
        <f t="shared" si="89"/>
        <v>MGAricanduva</v>
      </c>
      <c r="AI1395" s="62">
        <v>3104452</v>
      </c>
    </row>
    <row r="1396" spans="26:35" x14ac:dyDescent="0.25">
      <c r="Z1396" s="62" t="s">
        <v>61</v>
      </c>
      <c r="AA1396" s="62" t="s">
        <v>1237</v>
      </c>
      <c r="AB1396" s="62">
        <v>3104502</v>
      </c>
      <c r="AH1396" s="45" t="str">
        <f t="shared" si="89"/>
        <v>MGArinos</v>
      </c>
      <c r="AI1396" s="62">
        <v>3104502</v>
      </c>
    </row>
    <row r="1397" spans="26:35" x14ac:dyDescent="0.25">
      <c r="Z1397" s="62" t="s">
        <v>61</v>
      </c>
      <c r="AA1397" s="62" t="s">
        <v>1260</v>
      </c>
      <c r="AB1397" s="62">
        <v>3104601</v>
      </c>
      <c r="AH1397" s="45" t="str">
        <f t="shared" si="89"/>
        <v>MGAstolfo Dutra</v>
      </c>
      <c r="AI1397" s="62">
        <v>3104601</v>
      </c>
    </row>
    <row r="1398" spans="26:35" x14ac:dyDescent="0.25">
      <c r="Z1398" s="62" t="s">
        <v>61</v>
      </c>
      <c r="AA1398" s="62" t="s">
        <v>1283</v>
      </c>
      <c r="AB1398" s="62">
        <v>3104700</v>
      </c>
      <c r="AH1398" s="45" t="str">
        <f t="shared" si="89"/>
        <v>MGAtaléia</v>
      </c>
      <c r="AI1398" s="62">
        <v>3104700</v>
      </c>
    </row>
    <row r="1399" spans="26:35" x14ac:dyDescent="0.25">
      <c r="Z1399" s="62" t="s">
        <v>61</v>
      </c>
      <c r="AA1399" s="62" t="s">
        <v>1304</v>
      </c>
      <c r="AB1399" s="62">
        <v>3104809</v>
      </c>
      <c r="AH1399" s="45" t="str">
        <f t="shared" si="89"/>
        <v>MGAugusto de Lima</v>
      </c>
      <c r="AI1399" s="62">
        <v>3104809</v>
      </c>
    </row>
    <row r="1400" spans="26:35" x14ac:dyDescent="0.25">
      <c r="Z1400" s="62" t="s">
        <v>61</v>
      </c>
      <c r="AA1400" s="62" t="s">
        <v>1326</v>
      </c>
      <c r="AB1400" s="62">
        <v>3104908</v>
      </c>
      <c r="AH1400" s="45" t="str">
        <f t="shared" si="89"/>
        <v>MGBaependi</v>
      </c>
      <c r="AI1400" s="62">
        <v>3104908</v>
      </c>
    </row>
    <row r="1401" spans="26:35" x14ac:dyDescent="0.25">
      <c r="Z1401" s="62" t="s">
        <v>61</v>
      </c>
      <c r="AA1401" s="62" t="s">
        <v>1348</v>
      </c>
      <c r="AB1401" s="62">
        <v>3105004</v>
      </c>
      <c r="AH1401" s="45" t="str">
        <f t="shared" si="89"/>
        <v>MGBaldim</v>
      </c>
      <c r="AI1401" s="62">
        <v>3105004</v>
      </c>
    </row>
    <row r="1402" spans="26:35" x14ac:dyDescent="0.25">
      <c r="Z1402" s="62" t="s">
        <v>61</v>
      </c>
      <c r="AA1402" s="62" t="s">
        <v>1369</v>
      </c>
      <c r="AB1402" s="62">
        <v>3105103</v>
      </c>
      <c r="AH1402" s="45" t="str">
        <f t="shared" si="89"/>
        <v>MGBambuí</v>
      </c>
      <c r="AI1402" s="62">
        <v>3105103</v>
      </c>
    </row>
    <row r="1403" spans="26:35" x14ac:dyDescent="0.25">
      <c r="Z1403" s="62" t="s">
        <v>61</v>
      </c>
      <c r="AA1403" s="62" t="s">
        <v>1391</v>
      </c>
      <c r="AB1403" s="62">
        <v>3105202</v>
      </c>
      <c r="AH1403" s="45" t="str">
        <f t="shared" si="89"/>
        <v>MGBandeira</v>
      </c>
      <c r="AI1403" s="62">
        <v>3105202</v>
      </c>
    </row>
    <row r="1404" spans="26:35" x14ac:dyDescent="0.25">
      <c r="Z1404" s="62" t="s">
        <v>61</v>
      </c>
      <c r="AA1404" s="62" t="s">
        <v>1413</v>
      </c>
      <c r="AB1404" s="62">
        <v>3105301</v>
      </c>
      <c r="AH1404" s="45" t="str">
        <f t="shared" si="89"/>
        <v>MGBandeira do Sul</v>
      </c>
      <c r="AI1404" s="62">
        <v>3105301</v>
      </c>
    </row>
    <row r="1405" spans="26:35" x14ac:dyDescent="0.25">
      <c r="Z1405" s="62" t="s">
        <v>61</v>
      </c>
      <c r="AA1405" s="62" t="s">
        <v>1435</v>
      </c>
      <c r="AB1405" s="62">
        <v>3105400</v>
      </c>
      <c r="AH1405" s="45" t="str">
        <f t="shared" si="89"/>
        <v>MGBarão de Cocais</v>
      </c>
      <c r="AI1405" s="62">
        <v>3105400</v>
      </c>
    </row>
    <row r="1406" spans="26:35" x14ac:dyDescent="0.25">
      <c r="Z1406" s="62" t="s">
        <v>61</v>
      </c>
      <c r="AA1406" s="62" t="s">
        <v>1456</v>
      </c>
      <c r="AB1406" s="62">
        <v>3105509</v>
      </c>
      <c r="AH1406" s="45" t="str">
        <f t="shared" si="89"/>
        <v>MGBarão de Monte Alto</v>
      </c>
      <c r="AI1406" s="62">
        <v>3105509</v>
      </c>
    </row>
    <row r="1407" spans="26:35" x14ac:dyDescent="0.25">
      <c r="Z1407" s="62" t="s">
        <v>61</v>
      </c>
      <c r="AA1407" s="62" t="s">
        <v>1476</v>
      </c>
      <c r="AB1407" s="62">
        <v>3105608</v>
      </c>
      <c r="AH1407" s="45" t="str">
        <f t="shared" si="89"/>
        <v>MGBarbacena</v>
      </c>
      <c r="AI1407" s="62">
        <v>3105608</v>
      </c>
    </row>
    <row r="1408" spans="26:35" x14ac:dyDescent="0.25">
      <c r="Z1408" s="62" t="s">
        <v>61</v>
      </c>
      <c r="AA1408" s="62" t="s">
        <v>1498</v>
      </c>
      <c r="AB1408" s="62">
        <v>3105707</v>
      </c>
      <c r="AH1408" s="45" t="str">
        <f t="shared" si="89"/>
        <v>MGBarra Longa</v>
      </c>
      <c r="AI1408" s="62">
        <v>3105707</v>
      </c>
    </row>
    <row r="1409" spans="26:35" x14ac:dyDescent="0.25">
      <c r="Z1409" s="62" t="s">
        <v>61</v>
      </c>
      <c r="AA1409" s="62" t="s">
        <v>1518</v>
      </c>
      <c r="AB1409" s="62">
        <v>3105905</v>
      </c>
      <c r="AH1409" s="45" t="str">
        <f t="shared" si="89"/>
        <v>MGBarroso</v>
      </c>
      <c r="AI1409" s="62">
        <v>3105905</v>
      </c>
    </row>
    <row r="1410" spans="26:35" x14ac:dyDescent="0.25">
      <c r="Z1410" s="62" t="s">
        <v>61</v>
      </c>
      <c r="AA1410" s="62" t="s">
        <v>1539</v>
      </c>
      <c r="AB1410" s="62">
        <v>3106002</v>
      </c>
      <c r="AH1410" s="45" t="str">
        <f t="shared" si="89"/>
        <v>MGBela Vista de Minas</v>
      </c>
      <c r="AI1410" s="62">
        <v>3106002</v>
      </c>
    </row>
    <row r="1411" spans="26:35" x14ac:dyDescent="0.25">
      <c r="Z1411" s="62" t="s">
        <v>61</v>
      </c>
      <c r="AA1411" s="62" t="s">
        <v>1560</v>
      </c>
      <c r="AB1411" s="62">
        <v>3106101</v>
      </c>
      <c r="AH1411" s="45" t="str">
        <f t="shared" ref="AH1411:AH1474" si="90">CONCATENATE(Z1411,AA1411)</f>
        <v>MGBelmiro Braga</v>
      </c>
      <c r="AI1411" s="62">
        <v>3106101</v>
      </c>
    </row>
    <row r="1412" spans="26:35" x14ac:dyDescent="0.25">
      <c r="Z1412" s="62" t="s">
        <v>61</v>
      </c>
      <c r="AA1412" s="62" t="s">
        <v>1579</v>
      </c>
      <c r="AB1412" s="62">
        <v>3106200</v>
      </c>
      <c r="AH1412" s="45" t="str">
        <f t="shared" si="90"/>
        <v>MGBelo Horizonte</v>
      </c>
      <c r="AI1412" s="62">
        <v>3106200</v>
      </c>
    </row>
    <row r="1413" spans="26:35" x14ac:dyDescent="0.25">
      <c r="Z1413" s="62" t="s">
        <v>61</v>
      </c>
      <c r="AA1413" s="62" t="s">
        <v>1599</v>
      </c>
      <c r="AB1413" s="62">
        <v>3106309</v>
      </c>
      <c r="AH1413" s="45" t="str">
        <f t="shared" si="90"/>
        <v>MGBelo Oriente</v>
      </c>
      <c r="AI1413" s="62">
        <v>3106309</v>
      </c>
    </row>
    <row r="1414" spans="26:35" x14ac:dyDescent="0.25">
      <c r="Z1414" s="62" t="s">
        <v>61</v>
      </c>
      <c r="AA1414" s="62" t="s">
        <v>1619</v>
      </c>
      <c r="AB1414" s="62">
        <v>3106408</v>
      </c>
      <c r="AH1414" s="45" t="str">
        <f t="shared" si="90"/>
        <v>MGBelo Vale</v>
      </c>
      <c r="AI1414" s="62">
        <v>3106408</v>
      </c>
    </row>
    <row r="1415" spans="26:35" x14ac:dyDescent="0.25">
      <c r="Z1415" s="62" t="s">
        <v>61</v>
      </c>
      <c r="AA1415" s="62" t="s">
        <v>1640</v>
      </c>
      <c r="AB1415" s="62">
        <v>3106507</v>
      </c>
      <c r="AH1415" s="45" t="str">
        <f t="shared" si="90"/>
        <v>MGBerilo</v>
      </c>
      <c r="AI1415" s="62">
        <v>3106507</v>
      </c>
    </row>
    <row r="1416" spans="26:35" x14ac:dyDescent="0.25">
      <c r="Z1416" s="62" t="s">
        <v>61</v>
      </c>
      <c r="AA1416" s="62" t="s">
        <v>1661</v>
      </c>
      <c r="AB1416" s="62">
        <v>3106655</v>
      </c>
      <c r="AH1416" s="45" t="str">
        <f t="shared" si="90"/>
        <v>MGBerizal</v>
      </c>
      <c r="AI1416" s="62">
        <v>3106655</v>
      </c>
    </row>
    <row r="1417" spans="26:35" x14ac:dyDescent="0.25">
      <c r="Z1417" s="62" t="s">
        <v>61</v>
      </c>
      <c r="AA1417" s="62" t="s">
        <v>1681</v>
      </c>
      <c r="AB1417" s="62">
        <v>3106606</v>
      </c>
      <c r="AH1417" s="45" t="str">
        <f t="shared" si="90"/>
        <v>MGBertópolis</v>
      </c>
      <c r="AI1417" s="62">
        <v>3106606</v>
      </c>
    </row>
    <row r="1418" spans="26:35" x14ac:dyDescent="0.25">
      <c r="Z1418" s="62" t="s">
        <v>61</v>
      </c>
      <c r="AA1418" s="62" t="s">
        <v>1702</v>
      </c>
      <c r="AB1418" s="62">
        <v>3106705</v>
      </c>
      <c r="AH1418" s="45" t="str">
        <f t="shared" si="90"/>
        <v>MGBetim</v>
      </c>
      <c r="AI1418" s="62">
        <v>3106705</v>
      </c>
    </row>
    <row r="1419" spans="26:35" x14ac:dyDescent="0.25">
      <c r="Z1419" s="62" t="s">
        <v>61</v>
      </c>
      <c r="AA1419" s="62" t="s">
        <v>1722</v>
      </c>
      <c r="AB1419" s="62">
        <v>3106804</v>
      </c>
      <c r="AH1419" s="45" t="str">
        <f t="shared" si="90"/>
        <v>MGBias Fortes</v>
      </c>
      <c r="AI1419" s="62">
        <v>3106804</v>
      </c>
    </row>
    <row r="1420" spans="26:35" x14ac:dyDescent="0.25">
      <c r="Z1420" s="62" t="s">
        <v>61</v>
      </c>
      <c r="AA1420" s="62" t="s">
        <v>1743</v>
      </c>
      <c r="AB1420" s="62">
        <v>3106903</v>
      </c>
      <c r="AH1420" s="45" t="str">
        <f t="shared" si="90"/>
        <v>MGBicas</v>
      </c>
      <c r="AI1420" s="62">
        <v>3106903</v>
      </c>
    </row>
    <row r="1421" spans="26:35" x14ac:dyDescent="0.25">
      <c r="Z1421" s="62" t="s">
        <v>61</v>
      </c>
      <c r="AA1421" s="62" t="s">
        <v>1763</v>
      </c>
      <c r="AB1421" s="62">
        <v>3107000</v>
      </c>
      <c r="AH1421" s="45" t="str">
        <f t="shared" si="90"/>
        <v>MGBiquinhas</v>
      </c>
      <c r="AI1421" s="62">
        <v>3107000</v>
      </c>
    </row>
    <row r="1422" spans="26:35" x14ac:dyDescent="0.25">
      <c r="Z1422" s="62" t="s">
        <v>61</v>
      </c>
      <c r="AA1422" s="62" t="s">
        <v>401</v>
      </c>
      <c r="AB1422" s="62">
        <v>3107109</v>
      </c>
      <c r="AH1422" s="45" t="str">
        <f t="shared" si="90"/>
        <v>MGBoa Esperança</v>
      </c>
      <c r="AI1422" s="62">
        <v>3107109</v>
      </c>
    </row>
    <row r="1423" spans="26:35" x14ac:dyDescent="0.25">
      <c r="Z1423" s="62" t="s">
        <v>61</v>
      </c>
      <c r="AA1423" s="62" t="s">
        <v>1803</v>
      </c>
      <c r="AB1423" s="62">
        <v>3107208</v>
      </c>
      <c r="AH1423" s="45" t="str">
        <f t="shared" si="90"/>
        <v>MGBocaina de Minas</v>
      </c>
      <c r="AI1423" s="62">
        <v>3107208</v>
      </c>
    </row>
    <row r="1424" spans="26:35" x14ac:dyDescent="0.25">
      <c r="Z1424" s="62" t="s">
        <v>61</v>
      </c>
      <c r="AA1424" s="62" t="s">
        <v>1821</v>
      </c>
      <c r="AB1424" s="62">
        <v>3107307</v>
      </c>
      <c r="AH1424" s="45" t="str">
        <f t="shared" si="90"/>
        <v>MGBocaiúva</v>
      </c>
      <c r="AI1424" s="62">
        <v>3107307</v>
      </c>
    </row>
    <row r="1425" spans="26:35" x14ac:dyDescent="0.25">
      <c r="Z1425" s="62" t="s">
        <v>61</v>
      </c>
      <c r="AA1425" s="62" t="s">
        <v>1840</v>
      </c>
      <c r="AB1425" s="62">
        <v>3107406</v>
      </c>
      <c r="AH1425" s="45" t="str">
        <f t="shared" si="90"/>
        <v>MGBom Despacho</v>
      </c>
      <c r="AI1425" s="62">
        <v>3107406</v>
      </c>
    </row>
    <row r="1426" spans="26:35" x14ac:dyDescent="0.25">
      <c r="Z1426" s="62" t="s">
        <v>61</v>
      </c>
      <c r="AA1426" s="62" t="s">
        <v>1857</v>
      </c>
      <c r="AB1426" s="62">
        <v>3107505</v>
      </c>
      <c r="AH1426" s="45" t="str">
        <f t="shared" si="90"/>
        <v>MGBom Jardim de Minas</v>
      </c>
      <c r="AI1426" s="62">
        <v>3107505</v>
      </c>
    </row>
    <row r="1427" spans="26:35" x14ac:dyDescent="0.25">
      <c r="Z1427" s="62" t="s">
        <v>61</v>
      </c>
      <c r="AA1427" s="62" t="s">
        <v>1875</v>
      </c>
      <c r="AB1427" s="62">
        <v>3107604</v>
      </c>
      <c r="AH1427" s="45" t="str">
        <f t="shared" si="90"/>
        <v>MGBom Jesus da Penha</v>
      </c>
      <c r="AI1427" s="62">
        <v>3107604</v>
      </c>
    </row>
    <row r="1428" spans="26:35" x14ac:dyDescent="0.25">
      <c r="Z1428" s="62" t="s">
        <v>61</v>
      </c>
      <c r="AA1428" s="62" t="s">
        <v>1891</v>
      </c>
      <c r="AB1428" s="62">
        <v>3107703</v>
      </c>
      <c r="AH1428" s="45" t="str">
        <f t="shared" si="90"/>
        <v>MGBom Jesus do Amparo</v>
      </c>
      <c r="AI1428" s="62">
        <v>3107703</v>
      </c>
    </row>
    <row r="1429" spans="26:35" x14ac:dyDescent="0.25">
      <c r="Z1429" s="62" t="s">
        <v>61</v>
      </c>
      <c r="AA1429" s="62" t="s">
        <v>1908</v>
      </c>
      <c r="AB1429" s="62">
        <v>3107802</v>
      </c>
      <c r="AH1429" s="45" t="str">
        <f t="shared" si="90"/>
        <v>MGBom Jesus do Galho</v>
      </c>
      <c r="AI1429" s="62">
        <v>3107802</v>
      </c>
    </row>
    <row r="1430" spans="26:35" x14ac:dyDescent="0.25">
      <c r="Z1430" s="62" t="s">
        <v>61</v>
      </c>
      <c r="AA1430" s="62" t="s">
        <v>1926</v>
      </c>
      <c r="AB1430" s="62">
        <v>3107901</v>
      </c>
      <c r="AH1430" s="45" t="str">
        <f t="shared" si="90"/>
        <v>MGBom Repouso</v>
      </c>
      <c r="AI1430" s="62">
        <v>3107901</v>
      </c>
    </row>
    <row r="1431" spans="26:35" x14ac:dyDescent="0.25">
      <c r="Z1431" s="62" t="s">
        <v>61</v>
      </c>
      <c r="AA1431" s="62" t="s">
        <v>836</v>
      </c>
      <c r="AB1431" s="62">
        <v>3108008</v>
      </c>
      <c r="AH1431" s="45" t="str">
        <f t="shared" si="90"/>
        <v>MGBom Sucesso</v>
      </c>
      <c r="AI1431" s="62">
        <v>3108008</v>
      </c>
    </row>
    <row r="1432" spans="26:35" x14ac:dyDescent="0.25">
      <c r="Z1432" s="62" t="s">
        <v>61</v>
      </c>
      <c r="AA1432" s="62" t="s">
        <v>189</v>
      </c>
      <c r="AB1432" s="62">
        <v>3108107</v>
      </c>
      <c r="AH1432" s="45" t="str">
        <f t="shared" si="90"/>
        <v>MGBonfim</v>
      </c>
      <c r="AI1432" s="62">
        <v>3108107</v>
      </c>
    </row>
    <row r="1433" spans="26:35" x14ac:dyDescent="0.25">
      <c r="Z1433" s="62" t="s">
        <v>61</v>
      </c>
      <c r="AA1433" s="62" t="s">
        <v>1976</v>
      </c>
      <c r="AB1433" s="62">
        <v>3108206</v>
      </c>
      <c r="AH1433" s="45" t="str">
        <f t="shared" si="90"/>
        <v>MGBonfinópolis de Minas</v>
      </c>
      <c r="AI1433" s="62">
        <v>3108206</v>
      </c>
    </row>
    <row r="1434" spans="26:35" x14ac:dyDescent="0.25">
      <c r="Z1434" s="62" t="s">
        <v>61</v>
      </c>
      <c r="AA1434" s="62" t="s">
        <v>1994</v>
      </c>
      <c r="AB1434" s="62">
        <v>3108255</v>
      </c>
      <c r="AH1434" s="45" t="str">
        <f t="shared" si="90"/>
        <v>MGBonito de Minas</v>
      </c>
      <c r="AI1434" s="62">
        <v>3108255</v>
      </c>
    </row>
    <row r="1435" spans="26:35" x14ac:dyDescent="0.25">
      <c r="Z1435" s="62" t="s">
        <v>61</v>
      </c>
      <c r="AA1435" s="62" t="s">
        <v>2011</v>
      </c>
      <c r="AB1435" s="62">
        <v>3108305</v>
      </c>
      <c r="AH1435" s="45" t="str">
        <f t="shared" si="90"/>
        <v>MGBorda da Mata</v>
      </c>
      <c r="AI1435" s="62">
        <v>3108305</v>
      </c>
    </row>
    <row r="1436" spans="26:35" x14ac:dyDescent="0.25">
      <c r="Z1436" s="62" t="s">
        <v>61</v>
      </c>
      <c r="AA1436" s="62" t="s">
        <v>2029</v>
      </c>
      <c r="AB1436" s="62">
        <v>3108404</v>
      </c>
      <c r="AH1436" s="45" t="str">
        <f t="shared" si="90"/>
        <v>MGBotelhos</v>
      </c>
      <c r="AI1436" s="62">
        <v>3108404</v>
      </c>
    </row>
    <row r="1437" spans="26:35" x14ac:dyDescent="0.25">
      <c r="Z1437" s="62" t="s">
        <v>61</v>
      </c>
      <c r="AA1437" s="62" t="s">
        <v>2047</v>
      </c>
      <c r="AB1437" s="62">
        <v>3108503</v>
      </c>
      <c r="AH1437" s="45" t="str">
        <f t="shared" si="90"/>
        <v>MGBotumirim</v>
      </c>
      <c r="AI1437" s="62">
        <v>3108503</v>
      </c>
    </row>
    <row r="1438" spans="26:35" x14ac:dyDescent="0.25">
      <c r="Z1438" s="62" t="s">
        <v>61</v>
      </c>
      <c r="AA1438" s="62" t="s">
        <v>2065</v>
      </c>
      <c r="AB1438" s="62">
        <v>3108701</v>
      </c>
      <c r="AH1438" s="45" t="str">
        <f t="shared" si="90"/>
        <v>MGBrás Pires</v>
      </c>
      <c r="AI1438" s="62">
        <v>3108701</v>
      </c>
    </row>
    <row r="1439" spans="26:35" x14ac:dyDescent="0.25">
      <c r="Z1439" s="62" t="s">
        <v>61</v>
      </c>
      <c r="AA1439" s="62" t="s">
        <v>2082</v>
      </c>
      <c r="AB1439" s="62">
        <v>3108552</v>
      </c>
      <c r="AH1439" s="45" t="str">
        <f t="shared" si="90"/>
        <v>MGBrasilândia de Minas</v>
      </c>
      <c r="AI1439" s="62">
        <v>3108552</v>
      </c>
    </row>
    <row r="1440" spans="26:35" x14ac:dyDescent="0.25">
      <c r="Z1440" s="62" t="s">
        <v>61</v>
      </c>
      <c r="AA1440" s="62" t="s">
        <v>2097</v>
      </c>
      <c r="AB1440" s="62">
        <v>3108602</v>
      </c>
      <c r="AH1440" s="45" t="str">
        <f t="shared" si="90"/>
        <v>MGBrasília de Minas</v>
      </c>
      <c r="AI1440" s="62">
        <v>3108602</v>
      </c>
    </row>
    <row r="1441" spans="26:35" x14ac:dyDescent="0.25">
      <c r="Z1441" s="62" t="s">
        <v>61</v>
      </c>
      <c r="AA1441" s="62" t="s">
        <v>2114</v>
      </c>
      <c r="AB1441" s="62">
        <v>3108800</v>
      </c>
      <c r="AH1441" s="45" t="str">
        <f t="shared" si="90"/>
        <v>MGBraúnas</v>
      </c>
      <c r="AI1441" s="62">
        <v>3108800</v>
      </c>
    </row>
    <row r="1442" spans="26:35" x14ac:dyDescent="0.25">
      <c r="Z1442" s="62" t="s">
        <v>61</v>
      </c>
      <c r="AA1442" s="62" t="s">
        <v>2129</v>
      </c>
      <c r="AB1442" s="62">
        <v>3108909</v>
      </c>
      <c r="AH1442" s="45" t="str">
        <f t="shared" si="90"/>
        <v>MGBrazópolis</v>
      </c>
      <c r="AI1442" s="62">
        <v>3108909</v>
      </c>
    </row>
    <row r="1443" spans="26:35" x14ac:dyDescent="0.25">
      <c r="Z1443" s="62" t="s">
        <v>61</v>
      </c>
      <c r="AA1443" s="62" t="s">
        <v>2146</v>
      </c>
      <c r="AB1443" s="62">
        <v>3109006</v>
      </c>
      <c r="AH1443" s="45" t="str">
        <f t="shared" si="90"/>
        <v>MGBrumadinho</v>
      </c>
      <c r="AI1443" s="62">
        <v>3109006</v>
      </c>
    </row>
    <row r="1444" spans="26:35" x14ac:dyDescent="0.25">
      <c r="Z1444" s="62" t="s">
        <v>61</v>
      </c>
      <c r="AA1444" s="62" t="s">
        <v>2162</v>
      </c>
      <c r="AB1444" s="62">
        <v>3109105</v>
      </c>
      <c r="AH1444" s="45" t="str">
        <f t="shared" si="90"/>
        <v>MGBueno Brandão</v>
      </c>
      <c r="AI1444" s="62">
        <v>3109105</v>
      </c>
    </row>
    <row r="1445" spans="26:35" x14ac:dyDescent="0.25">
      <c r="Z1445" s="62" t="s">
        <v>61</v>
      </c>
      <c r="AA1445" s="62" t="s">
        <v>2179</v>
      </c>
      <c r="AB1445" s="62">
        <v>3109204</v>
      </c>
      <c r="AH1445" s="45" t="str">
        <f t="shared" si="90"/>
        <v>MGBuenópolis</v>
      </c>
      <c r="AI1445" s="62">
        <v>3109204</v>
      </c>
    </row>
    <row r="1446" spans="26:35" x14ac:dyDescent="0.25">
      <c r="Z1446" s="62" t="s">
        <v>61</v>
      </c>
      <c r="AA1446" s="62" t="s">
        <v>2196</v>
      </c>
      <c r="AB1446" s="62">
        <v>3109253</v>
      </c>
      <c r="AH1446" s="45" t="str">
        <f t="shared" si="90"/>
        <v>MGBugre</v>
      </c>
      <c r="AI1446" s="62">
        <v>3109253</v>
      </c>
    </row>
    <row r="1447" spans="26:35" x14ac:dyDescent="0.25">
      <c r="Z1447" s="62" t="s">
        <v>61</v>
      </c>
      <c r="AA1447" s="62" t="s">
        <v>238</v>
      </c>
      <c r="AB1447" s="62">
        <v>3109303</v>
      </c>
      <c r="AH1447" s="45" t="str">
        <f t="shared" si="90"/>
        <v>MGBuritis</v>
      </c>
      <c r="AI1447" s="62">
        <v>3109303</v>
      </c>
    </row>
    <row r="1448" spans="26:35" x14ac:dyDescent="0.25">
      <c r="Z1448" s="62" t="s">
        <v>61</v>
      </c>
      <c r="AA1448" s="62" t="s">
        <v>2227</v>
      </c>
      <c r="AB1448" s="62">
        <v>3109402</v>
      </c>
      <c r="AH1448" s="45" t="str">
        <f t="shared" si="90"/>
        <v>MGBuritizeiro</v>
      </c>
      <c r="AI1448" s="62">
        <v>3109402</v>
      </c>
    </row>
    <row r="1449" spans="26:35" x14ac:dyDescent="0.25">
      <c r="Z1449" s="62" t="s">
        <v>61</v>
      </c>
      <c r="AA1449" s="62" t="s">
        <v>2243</v>
      </c>
      <c r="AB1449" s="62">
        <v>3109451</v>
      </c>
      <c r="AH1449" s="45" t="str">
        <f t="shared" si="90"/>
        <v>MGCabeceira Grande</v>
      </c>
      <c r="AI1449" s="62">
        <v>3109451</v>
      </c>
    </row>
    <row r="1450" spans="26:35" x14ac:dyDescent="0.25">
      <c r="Z1450" s="62" t="s">
        <v>61</v>
      </c>
      <c r="AA1450" s="62" t="s">
        <v>2257</v>
      </c>
      <c r="AB1450" s="62">
        <v>3109501</v>
      </c>
      <c r="AH1450" s="45" t="str">
        <f t="shared" si="90"/>
        <v>MGCabo Verde</v>
      </c>
      <c r="AI1450" s="62">
        <v>3109501</v>
      </c>
    </row>
    <row r="1451" spans="26:35" x14ac:dyDescent="0.25">
      <c r="Z1451" s="62" t="s">
        <v>61</v>
      </c>
      <c r="AA1451" s="62" t="s">
        <v>2272</v>
      </c>
      <c r="AB1451" s="62">
        <v>3109600</v>
      </c>
      <c r="AH1451" s="45" t="str">
        <f t="shared" si="90"/>
        <v>MGCachoeira da Prata</v>
      </c>
      <c r="AI1451" s="62">
        <v>3109600</v>
      </c>
    </row>
    <row r="1452" spans="26:35" x14ac:dyDescent="0.25">
      <c r="Z1452" s="62" t="s">
        <v>61</v>
      </c>
      <c r="AA1452" s="62" t="s">
        <v>2288</v>
      </c>
      <c r="AB1452" s="62">
        <v>3109709</v>
      </c>
      <c r="AH1452" s="45" t="str">
        <f t="shared" si="90"/>
        <v>MGCachoeira de Minas</v>
      </c>
      <c r="AI1452" s="62">
        <v>3109709</v>
      </c>
    </row>
    <row r="1453" spans="26:35" x14ac:dyDescent="0.25">
      <c r="Z1453" s="62" t="s">
        <v>61</v>
      </c>
      <c r="AA1453" s="62" t="s">
        <v>2304</v>
      </c>
      <c r="AB1453" s="62">
        <v>3102704</v>
      </c>
      <c r="AH1453" s="45" t="str">
        <f t="shared" si="90"/>
        <v>MGCachoeira de Pajeú</v>
      </c>
      <c r="AI1453" s="62">
        <v>3102704</v>
      </c>
    </row>
    <row r="1454" spans="26:35" x14ac:dyDescent="0.25">
      <c r="Z1454" s="62" t="s">
        <v>61</v>
      </c>
      <c r="AA1454" s="62" t="s">
        <v>1121</v>
      </c>
      <c r="AB1454" s="62">
        <v>3109808</v>
      </c>
      <c r="AH1454" s="45" t="str">
        <f t="shared" si="90"/>
        <v>MGCachoeira Dourada</v>
      </c>
      <c r="AI1454" s="62">
        <v>3109808</v>
      </c>
    </row>
    <row r="1455" spans="26:35" x14ac:dyDescent="0.25">
      <c r="Z1455" s="62" t="s">
        <v>61</v>
      </c>
      <c r="AA1455" s="62" t="s">
        <v>2333</v>
      </c>
      <c r="AB1455" s="62">
        <v>3109907</v>
      </c>
      <c r="AH1455" s="45" t="str">
        <f t="shared" si="90"/>
        <v>MGCaetanópolis</v>
      </c>
      <c r="AI1455" s="62">
        <v>3109907</v>
      </c>
    </row>
    <row r="1456" spans="26:35" x14ac:dyDescent="0.25">
      <c r="Z1456" s="62" t="s">
        <v>61</v>
      </c>
      <c r="AA1456" s="62" t="s">
        <v>2349</v>
      </c>
      <c r="AB1456" s="62">
        <v>3110004</v>
      </c>
      <c r="AH1456" s="45" t="str">
        <f t="shared" si="90"/>
        <v>MGCaeté</v>
      </c>
      <c r="AI1456" s="62">
        <v>3110004</v>
      </c>
    </row>
    <row r="1457" spans="26:35" x14ac:dyDescent="0.25">
      <c r="Z1457" s="62" t="s">
        <v>61</v>
      </c>
      <c r="AA1457" s="62" t="s">
        <v>2365</v>
      </c>
      <c r="AB1457" s="62">
        <v>3110103</v>
      </c>
      <c r="AH1457" s="45" t="str">
        <f t="shared" si="90"/>
        <v>MGCaiana</v>
      </c>
      <c r="AI1457" s="62">
        <v>3110103</v>
      </c>
    </row>
    <row r="1458" spans="26:35" x14ac:dyDescent="0.25">
      <c r="Z1458" s="62" t="s">
        <v>61</v>
      </c>
      <c r="AA1458" s="62" t="s">
        <v>2379</v>
      </c>
      <c r="AB1458" s="62">
        <v>3110202</v>
      </c>
      <c r="AH1458" s="45" t="str">
        <f t="shared" si="90"/>
        <v>MGCajuri</v>
      </c>
      <c r="AI1458" s="62">
        <v>3110202</v>
      </c>
    </row>
    <row r="1459" spans="26:35" x14ac:dyDescent="0.25">
      <c r="Z1459" s="62" t="s">
        <v>61</v>
      </c>
      <c r="AA1459" s="62" t="s">
        <v>2394</v>
      </c>
      <c r="AB1459" s="62">
        <v>3110301</v>
      </c>
      <c r="AH1459" s="45" t="str">
        <f t="shared" si="90"/>
        <v>MGCaldas</v>
      </c>
      <c r="AI1459" s="62">
        <v>3110301</v>
      </c>
    </row>
    <row r="1460" spans="26:35" x14ac:dyDescent="0.25">
      <c r="Z1460" s="62" t="s">
        <v>61</v>
      </c>
      <c r="AA1460" s="62" t="s">
        <v>2410</v>
      </c>
      <c r="AB1460" s="62">
        <v>3110400</v>
      </c>
      <c r="AH1460" s="45" t="str">
        <f t="shared" si="90"/>
        <v>MGCamacho</v>
      </c>
      <c r="AI1460" s="62">
        <v>3110400</v>
      </c>
    </row>
    <row r="1461" spans="26:35" x14ac:dyDescent="0.25">
      <c r="Z1461" s="62" t="s">
        <v>61</v>
      </c>
      <c r="AA1461" s="62" t="s">
        <v>2426</v>
      </c>
      <c r="AB1461" s="62">
        <v>3110509</v>
      </c>
      <c r="AH1461" s="45" t="str">
        <f t="shared" si="90"/>
        <v>MGCamanducaia</v>
      </c>
      <c r="AI1461" s="62">
        <v>3110509</v>
      </c>
    </row>
    <row r="1462" spans="26:35" x14ac:dyDescent="0.25">
      <c r="Z1462" s="62" t="s">
        <v>61</v>
      </c>
      <c r="AA1462" s="62" t="s">
        <v>2442</v>
      </c>
      <c r="AB1462" s="62">
        <v>3110608</v>
      </c>
      <c r="AH1462" s="45" t="str">
        <f t="shared" si="90"/>
        <v>MGCambuí</v>
      </c>
      <c r="AI1462" s="62">
        <v>3110608</v>
      </c>
    </row>
    <row r="1463" spans="26:35" x14ac:dyDescent="0.25">
      <c r="Z1463" s="62" t="s">
        <v>61</v>
      </c>
      <c r="AA1463" s="62" t="s">
        <v>2458</v>
      </c>
      <c r="AB1463" s="62">
        <v>3110707</v>
      </c>
      <c r="AH1463" s="45" t="str">
        <f t="shared" si="90"/>
        <v>MGCambuquira</v>
      </c>
      <c r="AI1463" s="62">
        <v>3110707</v>
      </c>
    </row>
    <row r="1464" spans="26:35" x14ac:dyDescent="0.25">
      <c r="Z1464" s="62" t="s">
        <v>61</v>
      </c>
      <c r="AA1464" s="62" t="s">
        <v>2471</v>
      </c>
      <c r="AB1464" s="62">
        <v>3110806</v>
      </c>
      <c r="AH1464" s="45" t="str">
        <f t="shared" si="90"/>
        <v>MGCampanário</v>
      </c>
      <c r="AI1464" s="62">
        <v>3110806</v>
      </c>
    </row>
    <row r="1465" spans="26:35" x14ac:dyDescent="0.25">
      <c r="Z1465" s="62" t="s">
        <v>61</v>
      </c>
      <c r="AA1465" s="62" t="s">
        <v>2487</v>
      </c>
      <c r="AB1465" s="62">
        <v>3110905</v>
      </c>
      <c r="AH1465" s="45" t="str">
        <f t="shared" si="90"/>
        <v>MGCampanha</v>
      </c>
      <c r="AI1465" s="62">
        <v>3110905</v>
      </c>
    </row>
    <row r="1466" spans="26:35" x14ac:dyDescent="0.25">
      <c r="Z1466" s="62" t="s">
        <v>61</v>
      </c>
      <c r="AA1466" s="62" t="s">
        <v>421</v>
      </c>
      <c r="AB1466" s="62">
        <v>3111002</v>
      </c>
      <c r="AH1466" s="45" t="str">
        <f t="shared" si="90"/>
        <v>MGCampestre</v>
      </c>
      <c r="AI1466" s="62">
        <v>3111002</v>
      </c>
    </row>
    <row r="1467" spans="26:35" x14ac:dyDescent="0.25">
      <c r="Z1467" s="62" t="s">
        <v>61</v>
      </c>
      <c r="AA1467" s="62" t="s">
        <v>2517</v>
      </c>
      <c r="AB1467" s="62">
        <v>3111101</v>
      </c>
      <c r="AH1467" s="45" t="str">
        <f t="shared" si="90"/>
        <v>MGCampina Verde</v>
      </c>
      <c r="AI1467" s="62">
        <v>3111101</v>
      </c>
    </row>
    <row r="1468" spans="26:35" x14ac:dyDescent="0.25">
      <c r="Z1468" s="62" t="s">
        <v>61</v>
      </c>
      <c r="AA1468" s="62" t="s">
        <v>2532</v>
      </c>
      <c r="AB1468" s="62">
        <v>3111150</v>
      </c>
      <c r="AH1468" s="45" t="str">
        <f t="shared" si="90"/>
        <v>MGCampo Azul</v>
      </c>
      <c r="AI1468" s="62">
        <v>3111150</v>
      </c>
    </row>
    <row r="1469" spans="26:35" x14ac:dyDescent="0.25">
      <c r="Z1469" s="62" t="s">
        <v>61</v>
      </c>
      <c r="AA1469" s="62" t="s">
        <v>2548</v>
      </c>
      <c r="AB1469" s="62">
        <v>3111200</v>
      </c>
      <c r="AH1469" s="45" t="str">
        <f t="shared" si="90"/>
        <v>MGCampo Belo</v>
      </c>
      <c r="AI1469" s="62">
        <v>3111200</v>
      </c>
    </row>
    <row r="1470" spans="26:35" x14ac:dyDescent="0.25">
      <c r="Z1470" s="62" t="s">
        <v>61</v>
      </c>
      <c r="AA1470" s="62" t="s">
        <v>2563</v>
      </c>
      <c r="AB1470" s="62">
        <v>3111309</v>
      </c>
      <c r="AH1470" s="45" t="str">
        <f t="shared" si="90"/>
        <v>MGCampo do Meio</v>
      </c>
      <c r="AI1470" s="62">
        <v>3111309</v>
      </c>
    </row>
    <row r="1471" spans="26:35" x14ac:dyDescent="0.25">
      <c r="Z1471" s="62" t="s">
        <v>61</v>
      </c>
      <c r="AA1471" s="62" t="s">
        <v>2578</v>
      </c>
      <c r="AB1471" s="62">
        <v>3111408</v>
      </c>
      <c r="AH1471" s="45" t="str">
        <f t="shared" si="90"/>
        <v>MGCampo Florido</v>
      </c>
      <c r="AI1471" s="62">
        <v>3111408</v>
      </c>
    </row>
    <row r="1472" spans="26:35" x14ac:dyDescent="0.25">
      <c r="Z1472" s="62" t="s">
        <v>61</v>
      </c>
      <c r="AA1472" s="62" t="s">
        <v>2593</v>
      </c>
      <c r="AB1472" s="62">
        <v>3111507</v>
      </c>
      <c r="AH1472" s="45" t="str">
        <f t="shared" si="90"/>
        <v>MGCampos Altos</v>
      </c>
      <c r="AI1472" s="62">
        <v>3111507</v>
      </c>
    </row>
    <row r="1473" spans="26:35" x14ac:dyDescent="0.25">
      <c r="Z1473" s="62" t="s">
        <v>61</v>
      </c>
      <c r="AA1473" s="62" t="s">
        <v>2609</v>
      </c>
      <c r="AB1473" s="62">
        <v>3111606</v>
      </c>
      <c r="AH1473" s="45" t="str">
        <f t="shared" si="90"/>
        <v>MGCampos Gerais</v>
      </c>
      <c r="AI1473" s="62">
        <v>3111606</v>
      </c>
    </row>
    <row r="1474" spans="26:35" x14ac:dyDescent="0.25">
      <c r="Z1474" s="62" t="s">
        <v>61</v>
      </c>
      <c r="AA1474" s="62" t="s">
        <v>2623</v>
      </c>
      <c r="AB1474" s="62">
        <v>3111903</v>
      </c>
      <c r="AH1474" s="45" t="str">
        <f t="shared" si="90"/>
        <v>MGCana Verde</v>
      </c>
      <c r="AI1474" s="62">
        <v>3111903</v>
      </c>
    </row>
    <row r="1475" spans="26:35" x14ac:dyDescent="0.25">
      <c r="Z1475" s="62" t="s">
        <v>61</v>
      </c>
      <c r="AA1475" s="62" t="s">
        <v>2636</v>
      </c>
      <c r="AB1475" s="62">
        <v>3111705</v>
      </c>
      <c r="AH1475" s="45" t="str">
        <f t="shared" ref="AH1475:AH1538" si="91">CONCATENATE(Z1475,AA1475)</f>
        <v>MGCanaã</v>
      </c>
      <c r="AI1475" s="62">
        <v>3111705</v>
      </c>
    </row>
    <row r="1476" spans="26:35" x14ac:dyDescent="0.25">
      <c r="Z1476" s="62" t="s">
        <v>61</v>
      </c>
      <c r="AA1476" s="62" t="s">
        <v>1736</v>
      </c>
      <c r="AB1476" s="62">
        <v>3111804</v>
      </c>
      <c r="AH1476" s="45" t="str">
        <f t="shared" si="91"/>
        <v>MGCanápolis</v>
      </c>
      <c r="AI1476" s="62">
        <v>3111804</v>
      </c>
    </row>
    <row r="1477" spans="26:35" x14ac:dyDescent="0.25">
      <c r="Z1477" s="62" t="s">
        <v>61</v>
      </c>
      <c r="AA1477" s="62" t="s">
        <v>1815</v>
      </c>
      <c r="AB1477" s="62">
        <v>3112000</v>
      </c>
      <c r="AH1477" s="45" t="str">
        <f t="shared" si="91"/>
        <v>MGCandeias</v>
      </c>
      <c r="AI1477" s="62">
        <v>3112000</v>
      </c>
    </row>
    <row r="1478" spans="26:35" x14ac:dyDescent="0.25">
      <c r="Z1478" s="62" t="s">
        <v>61</v>
      </c>
      <c r="AA1478" s="62" t="s">
        <v>488</v>
      </c>
      <c r="AB1478" s="62">
        <v>3112059</v>
      </c>
      <c r="AH1478" s="45" t="str">
        <f t="shared" si="91"/>
        <v>MGCantagalo</v>
      </c>
      <c r="AI1478" s="62">
        <v>3112059</v>
      </c>
    </row>
    <row r="1479" spans="26:35" x14ac:dyDescent="0.25">
      <c r="Z1479" s="62" t="s">
        <v>61</v>
      </c>
      <c r="AA1479" s="62" t="s">
        <v>2693</v>
      </c>
      <c r="AB1479" s="62">
        <v>3112109</v>
      </c>
      <c r="AH1479" s="45" t="str">
        <f t="shared" si="91"/>
        <v>MGCaparaó</v>
      </c>
      <c r="AI1479" s="62">
        <v>3112109</v>
      </c>
    </row>
    <row r="1480" spans="26:35" x14ac:dyDescent="0.25">
      <c r="Z1480" s="62" t="s">
        <v>61</v>
      </c>
      <c r="AA1480" s="62" t="s">
        <v>2709</v>
      </c>
      <c r="AB1480" s="62">
        <v>3112208</v>
      </c>
      <c r="AH1480" s="45" t="str">
        <f t="shared" si="91"/>
        <v>MGCapela Nova</v>
      </c>
      <c r="AI1480" s="62">
        <v>3112208</v>
      </c>
    </row>
    <row r="1481" spans="26:35" x14ac:dyDescent="0.25">
      <c r="Z1481" s="62" t="s">
        <v>61</v>
      </c>
      <c r="AA1481" s="62" t="s">
        <v>2724</v>
      </c>
      <c r="AB1481" s="62">
        <v>3112307</v>
      </c>
      <c r="AH1481" s="45" t="str">
        <f t="shared" si="91"/>
        <v>MGCapelinha</v>
      </c>
      <c r="AI1481" s="62">
        <v>3112307</v>
      </c>
    </row>
    <row r="1482" spans="26:35" x14ac:dyDescent="0.25">
      <c r="Z1482" s="62" t="s">
        <v>61</v>
      </c>
      <c r="AA1482" s="62" t="s">
        <v>2740</v>
      </c>
      <c r="AB1482" s="62">
        <v>3112406</v>
      </c>
      <c r="AH1482" s="45" t="str">
        <f t="shared" si="91"/>
        <v>MGCapetinga</v>
      </c>
      <c r="AI1482" s="62">
        <v>3112406</v>
      </c>
    </row>
    <row r="1483" spans="26:35" x14ac:dyDescent="0.25">
      <c r="Z1483" s="62" t="s">
        <v>61</v>
      </c>
      <c r="AA1483" s="62" t="s">
        <v>2755</v>
      </c>
      <c r="AB1483" s="62">
        <v>3112505</v>
      </c>
      <c r="AH1483" s="45" t="str">
        <f t="shared" si="91"/>
        <v>MGCapim Branco</v>
      </c>
      <c r="AI1483" s="62">
        <v>3112505</v>
      </c>
    </row>
    <row r="1484" spans="26:35" x14ac:dyDescent="0.25">
      <c r="Z1484" s="62" t="s">
        <v>61</v>
      </c>
      <c r="AA1484" s="62" t="s">
        <v>2770</v>
      </c>
      <c r="AB1484" s="62">
        <v>3112604</v>
      </c>
      <c r="AH1484" s="45" t="str">
        <f t="shared" si="91"/>
        <v>MGCapinópolis</v>
      </c>
      <c r="AI1484" s="62">
        <v>3112604</v>
      </c>
    </row>
    <row r="1485" spans="26:35" x14ac:dyDescent="0.25">
      <c r="Z1485" s="62" t="s">
        <v>61</v>
      </c>
      <c r="AA1485" s="62" t="s">
        <v>2786</v>
      </c>
      <c r="AB1485" s="62">
        <v>3112653</v>
      </c>
      <c r="AH1485" s="45" t="str">
        <f t="shared" si="91"/>
        <v>MGCapitão Andrade</v>
      </c>
      <c r="AI1485" s="62">
        <v>3112653</v>
      </c>
    </row>
    <row r="1486" spans="26:35" x14ac:dyDescent="0.25">
      <c r="Z1486" s="62" t="s">
        <v>61</v>
      </c>
      <c r="AA1486" s="62" t="s">
        <v>2801</v>
      </c>
      <c r="AB1486" s="62">
        <v>3112703</v>
      </c>
      <c r="AH1486" s="45" t="str">
        <f t="shared" si="91"/>
        <v>MGCapitão Enéas</v>
      </c>
      <c r="AI1486" s="62">
        <v>3112703</v>
      </c>
    </row>
    <row r="1487" spans="26:35" x14ac:dyDescent="0.25">
      <c r="Z1487" s="62" t="s">
        <v>61</v>
      </c>
      <c r="AA1487" s="62" t="s">
        <v>2816</v>
      </c>
      <c r="AB1487" s="62">
        <v>3112802</v>
      </c>
      <c r="AH1487" s="45" t="str">
        <f t="shared" si="91"/>
        <v>MGCapitólio</v>
      </c>
      <c r="AI1487" s="62">
        <v>3112802</v>
      </c>
    </row>
    <row r="1488" spans="26:35" x14ac:dyDescent="0.25">
      <c r="Z1488" s="62" t="s">
        <v>61</v>
      </c>
      <c r="AA1488" s="62" t="s">
        <v>2830</v>
      </c>
      <c r="AB1488" s="62">
        <v>3112901</v>
      </c>
      <c r="AH1488" s="45" t="str">
        <f t="shared" si="91"/>
        <v>MGCaputira</v>
      </c>
      <c r="AI1488" s="62">
        <v>3112901</v>
      </c>
    </row>
    <row r="1489" spans="26:35" x14ac:dyDescent="0.25">
      <c r="Z1489" s="62" t="s">
        <v>61</v>
      </c>
      <c r="AA1489" s="62" t="s">
        <v>2842</v>
      </c>
      <c r="AB1489" s="62">
        <v>3113008</v>
      </c>
      <c r="AH1489" s="45" t="str">
        <f t="shared" si="91"/>
        <v>MGCaraí</v>
      </c>
      <c r="AI1489" s="62">
        <v>3113008</v>
      </c>
    </row>
    <row r="1490" spans="26:35" x14ac:dyDescent="0.25">
      <c r="Z1490" s="62" t="s">
        <v>61</v>
      </c>
      <c r="AA1490" s="62" t="s">
        <v>2855</v>
      </c>
      <c r="AB1490" s="62">
        <v>3113107</v>
      </c>
      <c r="AH1490" s="45" t="str">
        <f t="shared" si="91"/>
        <v>MGCaranaíba</v>
      </c>
      <c r="AI1490" s="62">
        <v>3113107</v>
      </c>
    </row>
    <row r="1491" spans="26:35" x14ac:dyDescent="0.25">
      <c r="Z1491" s="62" t="s">
        <v>61</v>
      </c>
      <c r="AA1491" s="62" t="s">
        <v>2868</v>
      </c>
      <c r="AB1491" s="62">
        <v>3113206</v>
      </c>
      <c r="AH1491" s="45" t="str">
        <f t="shared" si="91"/>
        <v>MGCarandaí</v>
      </c>
      <c r="AI1491" s="62">
        <v>3113206</v>
      </c>
    </row>
    <row r="1492" spans="26:35" x14ac:dyDescent="0.25">
      <c r="Z1492" s="62" t="s">
        <v>61</v>
      </c>
      <c r="AA1492" s="62" t="s">
        <v>2881</v>
      </c>
      <c r="AB1492" s="62">
        <v>3113305</v>
      </c>
      <c r="AH1492" s="45" t="str">
        <f t="shared" si="91"/>
        <v>MGCarangola</v>
      </c>
      <c r="AI1492" s="62">
        <v>3113305</v>
      </c>
    </row>
    <row r="1493" spans="26:35" x14ac:dyDescent="0.25">
      <c r="Z1493" s="62" t="s">
        <v>61</v>
      </c>
      <c r="AA1493" s="62" t="s">
        <v>2893</v>
      </c>
      <c r="AB1493" s="62">
        <v>3113404</v>
      </c>
      <c r="AH1493" s="45" t="str">
        <f t="shared" si="91"/>
        <v>MGCaratinga</v>
      </c>
      <c r="AI1493" s="62">
        <v>3113404</v>
      </c>
    </row>
    <row r="1494" spans="26:35" x14ac:dyDescent="0.25">
      <c r="Z1494" s="62" t="s">
        <v>61</v>
      </c>
      <c r="AA1494" s="62" t="s">
        <v>2906</v>
      </c>
      <c r="AB1494" s="62">
        <v>3113503</v>
      </c>
      <c r="AH1494" s="45" t="str">
        <f t="shared" si="91"/>
        <v>MGCarbonita</v>
      </c>
      <c r="AI1494" s="62">
        <v>3113503</v>
      </c>
    </row>
    <row r="1495" spans="26:35" x14ac:dyDescent="0.25">
      <c r="Z1495" s="62" t="s">
        <v>61</v>
      </c>
      <c r="AA1495" s="62" t="s">
        <v>2918</v>
      </c>
      <c r="AB1495" s="62">
        <v>3113602</v>
      </c>
      <c r="AH1495" s="45" t="str">
        <f t="shared" si="91"/>
        <v>MGCareaçu</v>
      </c>
      <c r="AI1495" s="62">
        <v>3113602</v>
      </c>
    </row>
    <row r="1496" spans="26:35" x14ac:dyDescent="0.25">
      <c r="Z1496" s="62" t="s">
        <v>61</v>
      </c>
      <c r="AA1496" s="62" t="s">
        <v>2930</v>
      </c>
      <c r="AB1496" s="62">
        <v>3113701</v>
      </c>
      <c r="AH1496" s="45" t="str">
        <f t="shared" si="91"/>
        <v>MGCarlos Chagas</v>
      </c>
      <c r="AI1496" s="62">
        <v>3113701</v>
      </c>
    </row>
    <row r="1497" spans="26:35" x14ac:dyDescent="0.25">
      <c r="Z1497" s="62" t="s">
        <v>61</v>
      </c>
      <c r="AA1497" s="62" t="s">
        <v>2941</v>
      </c>
      <c r="AB1497" s="62">
        <v>3113800</v>
      </c>
      <c r="AH1497" s="45" t="str">
        <f t="shared" si="91"/>
        <v>MGCarmésia</v>
      </c>
      <c r="AI1497" s="62">
        <v>3113800</v>
      </c>
    </row>
    <row r="1498" spans="26:35" x14ac:dyDescent="0.25">
      <c r="Z1498" s="62" t="s">
        <v>61</v>
      </c>
      <c r="AA1498" s="62" t="s">
        <v>2953</v>
      </c>
      <c r="AB1498" s="62">
        <v>3113909</v>
      </c>
      <c r="AH1498" s="45" t="str">
        <f t="shared" si="91"/>
        <v>MGCarmo da Cachoeira</v>
      </c>
      <c r="AI1498" s="62">
        <v>3113909</v>
      </c>
    </row>
    <row r="1499" spans="26:35" x14ac:dyDescent="0.25">
      <c r="Z1499" s="62" t="s">
        <v>61</v>
      </c>
      <c r="AA1499" s="62" t="s">
        <v>2965</v>
      </c>
      <c r="AB1499" s="62">
        <v>3114006</v>
      </c>
      <c r="AH1499" s="45" t="str">
        <f t="shared" si="91"/>
        <v>MGCarmo da Mata</v>
      </c>
      <c r="AI1499" s="62">
        <v>3114006</v>
      </c>
    </row>
    <row r="1500" spans="26:35" x14ac:dyDescent="0.25">
      <c r="Z1500" s="62" t="s">
        <v>61</v>
      </c>
      <c r="AA1500" s="62" t="s">
        <v>2977</v>
      </c>
      <c r="AB1500" s="62">
        <v>3114105</v>
      </c>
      <c r="AH1500" s="45" t="str">
        <f t="shared" si="91"/>
        <v>MGCarmo de Minas</v>
      </c>
      <c r="AI1500" s="62">
        <v>3114105</v>
      </c>
    </row>
    <row r="1501" spans="26:35" x14ac:dyDescent="0.25">
      <c r="Z1501" s="62" t="s">
        <v>61</v>
      </c>
      <c r="AA1501" s="62" t="s">
        <v>2990</v>
      </c>
      <c r="AB1501" s="62">
        <v>3114204</v>
      </c>
      <c r="AH1501" s="45" t="str">
        <f t="shared" si="91"/>
        <v>MGCarmo do Cajuru</v>
      </c>
      <c r="AI1501" s="62">
        <v>3114204</v>
      </c>
    </row>
    <row r="1502" spans="26:35" x14ac:dyDescent="0.25">
      <c r="Z1502" s="62" t="s">
        <v>61</v>
      </c>
      <c r="AA1502" s="62" t="s">
        <v>3002</v>
      </c>
      <c r="AB1502" s="62">
        <v>3114303</v>
      </c>
      <c r="AH1502" s="45" t="str">
        <f t="shared" si="91"/>
        <v>MGCarmo do Paranaíba</v>
      </c>
      <c r="AI1502" s="62">
        <v>3114303</v>
      </c>
    </row>
    <row r="1503" spans="26:35" x14ac:dyDescent="0.25">
      <c r="Z1503" s="62" t="s">
        <v>61</v>
      </c>
      <c r="AA1503" s="62" t="s">
        <v>3015</v>
      </c>
      <c r="AB1503" s="62">
        <v>3114402</v>
      </c>
      <c r="AH1503" s="45" t="str">
        <f t="shared" si="91"/>
        <v>MGCarmo do Rio Claro</v>
      </c>
      <c r="AI1503" s="62">
        <v>3114402</v>
      </c>
    </row>
    <row r="1504" spans="26:35" x14ac:dyDescent="0.25">
      <c r="Z1504" s="62" t="s">
        <v>61</v>
      </c>
      <c r="AA1504" s="62" t="s">
        <v>3028</v>
      </c>
      <c r="AB1504" s="62">
        <v>3114501</v>
      </c>
      <c r="AH1504" s="45" t="str">
        <f t="shared" si="91"/>
        <v>MGCarmópolis de Minas</v>
      </c>
      <c r="AI1504" s="62">
        <v>3114501</v>
      </c>
    </row>
    <row r="1505" spans="26:35" x14ac:dyDescent="0.25">
      <c r="Z1505" s="62" t="s">
        <v>61</v>
      </c>
      <c r="AA1505" s="62" t="s">
        <v>3040</v>
      </c>
      <c r="AB1505" s="62">
        <v>3114550</v>
      </c>
      <c r="AH1505" s="45" t="str">
        <f t="shared" si="91"/>
        <v>MGCarneirinho</v>
      </c>
      <c r="AI1505" s="62">
        <v>3114550</v>
      </c>
    </row>
    <row r="1506" spans="26:35" x14ac:dyDescent="0.25">
      <c r="Z1506" s="62" t="s">
        <v>61</v>
      </c>
      <c r="AA1506" s="62" t="s">
        <v>3052</v>
      </c>
      <c r="AB1506" s="62">
        <v>3114600</v>
      </c>
      <c r="AH1506" s="45" t="str">
        <f t="shared" si="91"/>
        <v>MGCarrancas</v>
      </c>
      <c r="AI1506" s="62">
        <v>3114600</v>
      </c>
    </row>
    <row r="1507" spans="26:35" x14ac:dyDescent="0.25">
      <c r="Z1507" s="62" t="s">
        <v>61</v>
      </c>
      <c r="AA1507" s="62" t="s">
        <v>3064</v>
      </c>
      <c r="AB1507" s="62">
        <v>3114709</v>
      </c>
      <c r="AH1507" s="45" t="str">
        <f t="shared" si="91"/>
        <v>MGCarvalhópolis</v>
      </c>
      <c r="AI1507" s="62">
        <v>3114709</v>
      </c>
    </row>
    <row r="1508" spans="26:35" x14ac:dyDescent="0.25">
      <c r="Z1508" s="62" t="s">
        <v>61</v>
      </c>
      <c r="AA1508" s="62" t="s">
        <v>3075</v>
      </c>
      <c r="AB1508" s="62">
        <v>3114808</v>
      </c>
      <c r="AH1508" s="45" t="str">
        <f t="shared" si="91"/>
        <v>MGCarvalhos</v>
      </c>
      <c r="AI1508" s="62">
        <v>3114808</v>
      </c>
    </row>
    <row r="1509" spans="26:35" x14ac:dyDescent="0.25">
      <c r="Z1509" s="62" t="s">
        <v>61</v>
      </c>
      <c r="AA1509" s="62" t="s">
        <v>3088</v>
      </c>
      <c r="AB1509" s="62">
        <v>3114907</v>
      </c>
      <c r="AH1509" s="45" t="str">
        <f t="shared" si="91"/>
        <v>MGCasa Grande</v>
      </c>
      <c r="AI1509" s="62">
        <v>3114907</v>
      </c>
    </row>
    <row r="1510" spans="26:35" x14ac:dyDescent="0.25">
      <c r="Z1510" s="62" t="s">
        <v>61</v>
      </c>
      <c r="AA1510" s="62" t="s">
        <v>3101</v>
      </c>
      <c r="AB1510" s="62">
        <v>3115003</v>
      </c>
      <c r="AH1510" s="45" t="str">
        <f t="shared" si="91"/>
        <v>MGCascalho Rico</v>
      </c>
      <c r="AI1510" s="62">
        <v>3115003</v>
      </c>
    </row>
    <row r="1511" spans="26:35" x14ac:dyDescent="0.25">
      <c r="Z1511" s="62" t="s">
        <v>61</v>
      </c>
      <c r="AA1511" s="62" t="s">
        <v>3113</v>
      </c>
      <c r="AB1511" s="62">
        <v>3115102</v>
      </c>
      <c r="AH1511" s="45" t="str">
        <f t="shared" si="91"/>
        <v>MGCássia</v>
      </c>
      <c r="AI1511" s="62">
        <v>3115102</v>
      </c>
    </row>
    <row r="1512" spans="26:35" x14ac:dyDescent="0.25">
      <c r="Z1512" s="62" t="s">
        <v>61</v>
      </c>
      <c r="AA1512" s="62" t="s">
        <v>3125</v>
      </c>
      <c r="AB1512" s="62">
        <v>3115300</v>
      </c>
      <c r="AH1512" s="45" t="str">
        <f t="shared" si="91"/>
        <v>MGCataguases</v>
      </c>
      <c r="AI1512" s="62">
        <v>3115300</v>
      </c>
    </row>
    <row r="1513" spans="26:35" x14ac:dyDescent="0.25">
      <c r="Z1513" s="62" t="s">
        <v>61</v>
      </c>
      <c r="AA1513" s="62" t="s">
        <v>3137</v>
      </c>
      <c r="AB1513" s="62">
        <v>3115359</v>
      </c>
      <c r="AH1513" s="45" t="str">
        <f t="shared" si="91"/>
        <v>MGCatas Altas</v>
      </c>
      <c r="AI1513" s="62">
        <v>3115359</v>
      </c>
    </row>
    <row r="1514" spans="26:35" x14ac:dyDescent="0.25">
      <c r="Z1514" s="62" t="s">
        <v>61</v>
      </c>
      <c r="AA1514" s="62" t="s">
        <v>3149</v>
      </c>
      <c r="AB1514" s="62">
        <v>3115409</v>
      </c>
      <c r="AH1514" s="45" t="str">
        <f t="shared" si="91"/>
        <v>MGCatas Altas da Noruega</v>
      </c>
      <c r="AI1514" s="62">
        <v>3115409</v>
      </c>
    </row>
    <row r="1515" spans="26:35" x14ac:dyDescent="0.25">
      <c r="Z1515" s="62" t="s">
        <v>61</v>
      </c>
      <c r="AA1515" s="62" t="s">
        <v>3160</v>
      </c>
      <c r="AB1515" s="62">
        <v>3115458</v>
      </c>
      <c r="AH1515" s="45" t="str">
        <f t="shared" si="91"/>
        <v>MGCatuji</v>
      </c>
      <c r="AI1515" s="62">
        <v>3115458</v>
      </c>
    </row>
    <row r="1516" spans="26:35" x14ac:dyDescent="0.25">
      <c r="Z1516" s="62" t="s">
        <v>61</v>
      </c>
      <c r="AA1516" s="62" t="s">
        <v>3171</v>
      </c>
      <c r="AB1516" s="62">
        <v>3115474</v>
      </c>
      <c r="AH1516" s="45" t="str">
        <f t="shared" si="91"/>
        <v>MGCatuti</v>
      </c>
      <c r="AI1516" s="62">
        <v>3115474</v>
      </c>
    </row>
    <row r="1517" spans="26:35" x14ac:dyDescent="0.25">
      <c r="Z1517" s="62" t="s">
        <v>61</v>
      </c>
      <c r="AA1517" s="62" t="s">
        <v>3182</v>
      </c>
      <c r="AB1517" s="62">
        <v>3115508</v>
      </c>
      <c r="AH1517" s="45" t="str">
        <f t="shared" si="91"/>
        <v>MGCaxambu</v>
      </c>
      <c r="AI1517" s="62">
        <v>3115508</v>
      </c>
    </row>
    <row r="1518" spans="26:35" x14ac:dyDescent="0.25">
      <c r="Z1518" s="62" t="s">
        <v>61</v>
      </c>
      <c r="AA1518" s="62" t="s">
        <v>3193</v>
      </c>
      <c r="AB1518" s="62">
        <v>3115607</v>
      </c>
      <c r="AH1518" s="45" t="str">
        <f t="shared" si="91"/>
        <v>MGCedro do Abaeté</v>
      </c>
      <c r="AI1518" s="62">
        <v>3115607</v>
      </c>
    </row>
    <row r="1519" spans="26:35" x14ac:dyDescent="0.25">
      <c r="Z1519" s="62" t="s">
        <v>61</v>
      </c>
      <c r="AA1519" s="62" t="s">
        <v>3205</v>
      </c>
      <c r="AB1519" s="62">
        <v>3115706</v>
      </c>
      <c r="AH1519" s="45" t="str">
        <f t="shared" si="91"/>
        <v>MGCentral de Minas</v>
      </c>
      <c r="AI1519" s="62">
        <v>3115706</v>
      </c>
    </row>
    <row r="1520" spans="26:35" x14ac:dyDescent="0.25">
      <c r="Z1520" s="62" t="s">
        <v>61</v>
      </c>
      <c r="AA1520" s="62" t="s">
        <v>3217</v>
      </c>
      <c r="AB1520" s="62">
        <v>3115805</v>
      </c>
      <c r="AH1520" s="45" t="str">
        <f t="shared" si="91"/>
        <v>MGCentralina</v>
      </c>
      <c r="AI1520" s="62">
        <v>3115805</v>
      </c>
    </row>
    <row r="1521" spans="26:35" x14ac:dyDescent="0.25">
      <c r="Z1521" s="62" t="s">
        <v>61</v>
      </c>
      <c r="AA1521" s="62" t="s">
        <v>3229</v>
      </c>
      <c r="AB1521" s="62">
        <v>3115904</v>
      </c>
      <c r="AH1521" s="45" t="str">
        <f t="shared" si="91"/>
        <v>MGChácara</v>
      </c>
      <c r="AI1521" s="62">
        <v>3115904</v>
      </c>
    </row>
    <row r="1522" spans="26:35" x14ac:dyDescent="0.25">
      <c r="Z1522" s="62" t="s">
        <v>61</v>
      </c>
      <c r="AA1522" s="62" t="s">
        <v>3239</v>
      </c>
      <c r="AB1522" s="62">
        <v>3116001</v>
      </c>
      <c r="AH1522" s="45" t="str">
        <f t="shared" si="91"/>
        <v>MGChalé</v>
      </c>
      <c r="AI1522" s="62">
        <v>3116001</v>
      </c>
    </row>
    <row r="1523" spans="26:35" x14ac:dyDescent="0.25">
      <c r="Z1523" s="62" t="s">
        <v>61</v>
      </c>
      <c r="AA1523" s="62" t="s">
        <v>3250</v>
      </c>
      <c r="AB1523" s="62">
        <v>3116100</v>
      </c>
      <c r="AH1523" s="45" t="str">
        <f t="shared" si="91"/>
        <v>MGChapada do Norte</v>
      </c>
      <c r="AI1523" s="62">
        <v>3116100</v>
      </c>
    </row>
    <row r="1524" spans="26:35" x14ac:dyDescent="0.25">
      <c r="Z1524" s="62" t="s">
        <v>61</v>
      </c>
      <c r="AA1524" s="62" t="s">
        <v>3260</v>
      </c>
      <c r="AB1524" s="62">
        <v>3116159</v>
      </c>
      <c r="AH1524" s="45" t="str">
        <f t="shared" si="91"/>
        <v>MGChapada Gaúcha</v>
      </c>
      <c r="AI1524" s="62">
        <v>3116159</v>
      </c>
    </row>
    <row r="1525" spans="26:35" x14ac:dyDescent="0.25">
      <c r="Z1525" s="62" t="s">
        <v>61</v>
      </c>
      <c r="AA1525" s="62" t="s">
        <v>3271</v>
      </c>
      <c r="AB1525" s="62">
        <v>3116209</v>
      </c>
      <c r="AH1525" s="45" t="str">
        <f t="shared" si="91"/>
        <v>MGChiador</v>
      </c>
      <c r="AI1525" s="62">
        <v>3116209</v>
      </c>
    </row>
    <row r="1526" spans="26:35" x14ac:dyDescent="0.25">
      <c r="Z1526" s="62" t="s">
        <v>61</v>
      </c>
      <c r="AA1526" s="62" t="s">
        <v>3283</v>
      </c>
      <c r="AB1526" s="62">
        <v>3116308</v>
      </c>
      <c r="AH1526" s="45" t="str">
        <f t="shared" si="91"/>
        <v>MGCipotânea</v>
      </c>
      <c r="AI1526" s="62">
        <v>3116308</v>
      </c>
    </row>
    <row r="1527" spans="26:35" x14ac:dyDescent="0.25">
      <c r="Z1527" s="62" t="s">
        <v>61</v>
      </c>
      <c r="AA1527" s="62" t="s">
        <v>3294</v>
      </c>
      <c r="AB1527" s="62">
        <v>3116407</v>
      </c>
      <c r="AH1527" s="45" t="str">
        <f t="shared" si="91"/>
        <v>MGClaraval</v>
      </c>
      <c r="AI1527" s="62">
        <v>3116407</v>
      </c>
    </row>
    <row r="1528" spans="26:35" x14ac:dyDescent="0.25">
      <c r="Z1528" s="62" t="s">
        <v>61</v>
      </c>
      <c r="AA1528" s="62" t="s">
        <v>3306</v>
      </c>
      <c r="AB1528" s="62">
        <v>3116506</v>
      </c>
      <c r="AH1528" s="45" t="str">
        <f t="shared" si="91"/>
        <v>MGClaro dos Poções</v>
      </c>
      <c r="AI1528" s="62">
        <v>3116506</v>
      </c>
    </row>
    <row r="1529" spans="26:35" x14ac:dyDescent="0.25">
      <c r="Z1529" s="62" t="s">
        <v>61</v>
      </c>
      <c r="AA1529" s="62" t="s">
        <v>3318</v>
      </c>
      <c r="AB1529" s="62">
        <v>3116605</v>
      </c>
      <c r="AH1529" s="45" t="str">
        <f t="shared" si="91"/>
        <v>MGCláudio</v>
      </c>
      <c r="AI1529" s="62">
        <v>3116605</v>
      </c>
    </row>
    <row r="1530" spans="26:35" x14ac:dyDescent="0.25">
      <c r="Z1530" s="62" t="s">
        <v>61</v>
      </c>
      <c r="AA1530" s="62" t="s">
        <v>3328</v>
      </c>
      <c r="AB1530" s="62">
        <v>3116704</v>
      </c>
      <c r="AH1530" s="45" t="str">
        <f t="shared" si="91"/>
        <v>MGCoimbra</v>
      </c>
      <c r="AI1530" s="62">
        <v>3116704</v>
      </c>
    </row>
    <row r="1531" spans="26:35" x14ac:dyDescent="0.25">
      <c r="Z1531" s="62" t="s">
        <v>61</v>
      </c>
      <c r="AA1531" s="62" t="s">
        <v>3339</v>
      </c>
      <c r="AB1531" s="62">
        <v>3116803</v>
      </c>
      <c r="AH1531" s="45" t="str">
        <f t="shared" si="91"/>
        <v>MGColuna</v>
      </c>
      <c r="AI1531" s="62">
        <v>3116803</v>
      </c>
    </row>
    <row r="1532" spans="26:35" x14ac:dyDescent="0.25">
      <c r="Z1532" s="62" t="s">
        <v>61</v>
      </c>
      <c r="AA1532" s="62" t="s">
        <v>3350</v>
      </c>
      <c r="AB1532" s="62">
        <v>3116902</v>
      </c>
      <c r="AH1532" s="45" t="str">
        <f t="shared" si="91"/>
        <v>MGComendador Gomes</v>
      </c>
      <c r="AI1532" s="62">
        <v>3116902</v>
      </c>
    </row>
    <row r="1533" spans="26:35" x14ac:dyDescent="0.25">
      <c r="Z1533" s="62" t="s">
        <v>61</v>
      </c>
      <c r="AA1533" s="62" t="s">
        <v>3360</v>
      </c>
      <c r="AB1533" s="62">
        <v>3117009</v>
      </c>
      <c r="AH1533" s="45" t="str">
        <f t="shared" si="91"/>
        <v>MGComercinho</v>
      </c>
      <c r="AI1533" s="62">
        <v>3117009</v>
      </c>
    </row>
    <row r="1534" spans="26:35" x14ac:dyDescent="0.25">
      <c r="Z1534" s="62" t="s">
        <v>61</v>
      </c>
      <c r="AA1534" s="62" t="s">
        <v>3369</v>
      </c>
      <c r="AB1534" s="62">
        <v>3117108</v>
      </c>
      <c r="AH1534" s="45" t="str">
        <f t="shared" si="91"/>
        <v>MGConceição da Aparecida</v>
      </c>
      <c r="AI1534" s="62">
        <v>3117108</v>
      </c>
    </row>
    <row r="1535" spans="26:35" x14ac:dyDescent="0.25">
      <c r="Z1535" s="62" t="s">
        <v>61</v>
      </c>
      <c r="AA1535" s="62" t="s">
        <v>3379</v>
      </c>
      <c r="AB1535" s="62">
        <v>3115201</v>
      </c>
      <c r="AH1535" s="45" t="str">
        <f t="shared" si="91"/>
        <v>MGConceição da Barra de Minas</v>
      </c>
      <c r="AI1535" s="62">
        <v>3115201</v>
      </c>
    </row>
    <row r="1536" spans="26:35" x14ac:dyDescent="0.25">
      <c r="Z1536" s="62" t="s">
        <v>61</v>
      </c>
      <c r="AA1536" s="62" t="s">
        <v>3389</v>
      </c>
      <c r="AB1536" s="62">
        <v>3117306</v>
      </c>
      <c r="AH1536" s="45" t="str">
        <f t="shared" si="91"/>
        <v>MGConceição das Alagoas</v>
      </c>
      <c r="AI1536" s="62">
        <v>3117306</v>
      </c>
    </row>
    <row r="1537" spans="26:35" x14ac:dyDescent="0.25">
      <c r="Z1537" s="62" t="s">
        <v>61</v>
      </c>
      <c r="AA1537" s="62" t="s">
        <v>3399</v>
      </c>
      <c r="AB1537" s="62">
        <v>3117207</v>
      </c>
      <c r="AH1537" s="45" t="str">
        <f t="shared" si="91"/>
        <v>MGConceição das Pedras</v>
      </c>
      <c r="AI1537" s="62">
        <v>3117207</v>
      </c>
    </row>
    <row r="1538" spans="26:35" x14ac:dyDescent="0.25">
      <c r="Z1538" s="62" t="s">
        <v>61</v>
      </c>
      <c r="AA1538" s="62" t="s">
        <v>3409</v>
      </c>
      <c r="AB1538" s="62">
        <v>3117405</v>
      </c>
      <c r="AH1538" s="45" t="str">
        <f t="shared" si="91"/>
        <v>MGConceição de Ipanema</v>
      </c>
      <c r="AI1538" s="62">
        <v>3117405</v>
      </c>
    </row>
    <row r="1539" spans="26:35" x14ac:dyDescent="0.25">
      <c r="Z1539" s="62" t="s">
        <v>61</v>
      </c>
      <c r="AA1539" s="62" t="s">
        <v>3419</v>
      </c>
      <c r="AB1539" s="62">
        <v>3117504</v>
      </c>
      <c r="AH1539" s="45" t="str">
        <f t="shared" ref="AH1539:AH1602" si="92">CONCATENATE(Z1539,AA1539)</f>
        <v>MGConceição do Mato Dentro</v>
      </c>
      <c r="AI1539" s="62">
        <v>3117504</v>
      </c>
    </row>
    <row r="1540" spans="26:35" x14ac:dyDescent="0.25">
      <c r="Z1540" s="62" t="s">
        <v>61</v>
      </c>
      <c r="AA1540" s="62" t="s">
        <v>3428</v>
      </c>
      <c r="AB1540" s="62">
        <v>3117603</v>
      </c>
      <c r="AH1540" s="45" t="str">
        <f t="shared" si="92"/>
        <v>MGConceição do Pará</v>
      </c>
      <c r="AI1540" s="62">
        <v>3117603</v>
      </c>
    </row>
    <row r="1541" spans="26:35" x14ac:dyDescent="0.25">
      <c r="Z1541" s="62" t="s">
        <v>61</v>
      </c>
      <c r="AA1541" s="62" t="s">
        <v>3438</v>
      </c>
      <c r="AB1541" s="62">
        <v>3117702</v>
      </c>
      <c r="AH1541" s="45" t="str">
        <f t="shared" si="92"/>
        <v>MGConceição do Rio Verde</v>
      </c>
      <c r="AI1541" s="62">
        <v>3117702</v>
      </c>
    </row>
    <row r="1542" spans="26:35" x14ac:dyDescent="0.25">
      <c r="Z1542" s="62" t="s">
        <v>61</v>
      </c>
      <c r="AA1542" s="62" t="s">
        <v>3447</v>
      </c>
      <c r="AB1542" s="62">
        <v>3117801</v>
      </c>
      <c r="AH1542" s="45" t="str">
        <f t="shared" si="92"/>
        <v>MGConceição dos Ouros</v>
      </c>
      <c r="AI1542" s="62">
        <v>3117801</v>
      </c>
    </row>
    <row r="1543" spans="26:35" x14ac:dyDescent="0.25">
      <c r="Z1543" s="62" t="s">
        <v>61</v>
      </c>
      <c r="AA1543" s="62" t="s">
        <v>3456</v>
      </c>
      <c r="AB1543" s="62">
        <v>3117836</v>
      </c>
      <c r="AH1543" s="45" t="str">
        <f t="shared" si="92"/>
        <v>MGCônego Marinho</v>
      </c>
      <c r="AI1543" s="62">
        <v>3117836</v>
      </c>
    </row>
    <row r="1544" spans="26:35" x14ac:dyDescent="0.25">
      <c r="Z1544" s="62" t="s">
        <v>61</v>
      </c>
      <c r="AA1544" s="62" t="s">
        <v>3466</v>
      </c>
      <c r="AB1544" s="62">
        <v>3117876</v>
      </c>
      <c r="AH1544" s="45" t="str">
        <f t="shared" si="92"/>
        <v>MGConfins</v>
      </c>
      <c r="AI1544" s="62">
        <v>3117876</v>
      </c>
    </row>
    <row r="1545" spans="26:35" x14ac:dyDescent="0.25">
      <c r="Z1545" s="62" t="s">
        <v>61</v>
      </c>
      <c r="AA1545" s="62" t="s">
        <v>3475</v>
      </c>
      <c r="AB1545" s="62">
        <v>3117900</v>
      </c>
      <c r="AH1545" s="45" t="str">
        <f t="shared" si="92"/>
        <v>MGCongonhal</v>
      </c>
      <c r="AI1545" s="62">
        <v>3117900</v>
      </c>
    </row>
    <row r="1546" spans="26:35" x14ac:dyDescent="0.25">
      <c r="Z1546" s="62" t="s">
        <v>61</v>
      </c>
      <c r="AA1546" s="62" t="s">
        <v>3485</v>
      </c>
      <c r="AB1546" s="62">
        <v>3118007</v>
      </c>
      <c r="AH1546" s="45" t="str">
        <f t="shared" si="92"/>
        <v>MGCongonhas</v>
      </c>
      <c r="AI1546" s="62">
        <v>3118007</v>
      </c>
    </row>
    <row r="1547" spans="26:35" x14ac:dyDescent="0.25">
      <c r="Z1547" s="62" t="s">
        <v>61</v>
      </c>
      <c r="AA1547" s="62" t="s">
        <v>3495</v>
      </c>
      <c r="AB1547" s="62">
        <v>3118106</v>
      </c>
      <c r="AH1547" s="45" t="str">
        <f t="shared" si="92"/>
        <v>MGCongonhas do Norte</v>
      </c>
      <c r="AI1547" s="62">
        <v>3118106</v>
      </c>
    </row>
    <row r="1548" spans="26:35" x14ac:dyDescent="0.25">
      <c r="Z1548" s="62" t="s">
        <v>61</v>
      </c>
      <c r="AA1548" s="62" t="s">
        <v>3504</v>
      </c>
      <c r="AB1548" s="62">
        <v>3118205</v>
      </c>
      <c r="AH1548" s="45" t="str">
        <f t="shared" si="92"/>
        <v>MGConquista</v>
      </c>
      <c r="AI1548" s="62">
        <v>3118205</v>
      </c>
    </row>
    <row r="1549" spans="26:35" x14ac:dyDescent="0.25">
      <c r="Z1549" s="62" t="s">
        <v>61</v>
      </c>
      <c r="AA1549" s="62" t="s">
        <v>3514</v>
      </c>
      <c r="AB1549" s="62">
        <v>3118304</v>
      </c>
      <c r="AH1549" s="45" t="str">
        <f t="shared" si="92"/>
        <v>MGConselheiro Lafaiete</v>
      </c>
      <c r="AI1549" s="62">
        <v>3118304</v>
      </c>
    </row>
    <row r="1550" spans="26:35" x14ac:dyDescent="0.25">
      <c r="Z1550" s="62" t="s">
        <v>61</v>
      </c>
      <c r="AA1550" s="62" t="s">
        <v>3524</v>
      </c>
      <c r="AB1550" s="62">
        <v>3118403</v>
      </c>
      <c r="AH1550" s="45" t="str">
        <f t="shared" si="92"/>
        <v>MGConselheiro Pena</v>
      </c>
      <c r="AI1550" s="62">
        <v>3118403</v>
      </c>
    </row>
    <row r="1551" spans="26:35" x14ac:dyDescent="0.25">
      <c r="Z1551" s="62" t="s">
        <v>61</v>
      </c>
      <c r="AA1551" s="62" t="s">
        <v>3534</v>
      </c>
      <c r="AB1551" s="62">
        <v>3118502</v>
      </c>
      <c r="AH1551" s="45" t="str">
        <f t="shared" si="92"/>
        <v>MGConsolação</v>
      </c>
      <c r="AI1551" s="62">
        <v>3118502</v>
      </c>
    </row>
    <row r="1552" spans="26:35" x14ac:dyDescent="0.25">
      <c r="Z1552" s="62" t="s">
        <v>61</v>
      </c>
      <c r="AA1552" s="62" t="s">
        <v>3544</v>
      </c>
      <c r="AB1552" s="62">
        <v>3118601</v>
      </c>
      <c r="AH1552" s="45" t="str">
        <f t="shared" si="92"/>
        <v>MGContagem</v>
      </c>
      <c r="AI1552" s="62">
        <v>3118601</v>
      </c>
    </row>
    <row r="1553" spans="26:35" x14ac:dyDescent="0.25">
      <c r="Z1553" s="62" t="s">
        <v>61</v>
      </c>
      <c r="AA1553" s="62" t="s">
        <v>3552</v>
      </c>
      <c r="AB1553" s="62">
        <v>3118700</v>
      </c>
      <c r="AH1553" s="45" t="str">
        <f t="shared" si="92"/>
        <v>MGCoqueiral</v>
      </c>
      <c r="AI1553" s="62">
        <v>3118700</v>
      </c>
    </row>
    <row r="1554" spans="26:35" x14ac:dyDescent="0.25">
      <c r="Z1554" s="62" t="s">
        <v>61</v>
      </c>
      <c r="AA1554" s="62" t="s">
        <v>3562</v>
      </c>
      <c r="AB1554" s="62">
        <v>3118809</v>
      </c>
      <c r="AH1554" s="45" t="str">
        <f t="shared" si="92"/>
        <v>MGCoração de Jesus</v>
      </c>
      <c r="AI1554" s="62">
        <v>3118809</v>
      </c>
    </row>
    <row r="1555" spans="26:35" x14ac:dyDescent="0.25">
      <c r="Z1555" s="62" t="s">
        <v>61</v>
      </c>
      <c r="AA1555" s="62" t="s">
        <v>3572</v>
      </c>
      <c r="AB1555" s="62">
        <v>3118908</v>
      </c>
      <c r="AH1555" s="45" t="str">
        <f t="shared" si="92"/>
        <v>MGCordisburgo</v>
      </c>
      <c r="AI1555" s="62">
        <v>3118908</v>
      </c>
    </row>
    <row r="1556" spans="26:35" x14ac:dyDescent="0.25">
      <c r="Z1556" s="62" t="s">
        <v>61</v>
      </c>
      <c r="AA1556" s="62" t="s">
        <v>3582</v>
      </c>
      <c r="AB1556" s="62">
        <v>3119005</v>
      </c>
      <c r="AH1556" s="45" t="str">
        <f t="shared" si="92"/>
        <v>MGCordislândia</v>
      </c>
      <c r="AI1556" s="62">
        <v>3119005</v>
      </c>
    </row>
    <row r="1557" spans="26:35" x14ac:dyDescent="0.25">
      <c r="Z1557" s="62" t="s">
        <v>61</v>
      </c>
      <c r="AA1557" s="62" t="s">
        <v>3592</v>
      </c>
      <c r="AB1557" s="62">
        <v>3119104</v>
      </c>
      <c r="AH1557" s="45" t="str">
        <f t="shared" si="92"/>
        <v>MGCorinto</v>
      </c>
      <c r="AI1557" s="62">
        <v>3119104</v>
      </c>
    </row>
    <row r="1558" spans="26:35" x14ac:dyDescent="0.25">
      <c r="Z1558" s="62" t="s">
        <v>61</v>
      </c>
      <c r="AA1558" s="62" t="s">
        <v>3601</v>
      </c>
      <c r="AB1558" s="62">
        <v>3119203</v>
      </c>
      <c r="AH1558" s="45" t="str">
        <f t="shared" si="92"/>
        <v>MGCoroaci</v>
      </c>
      <c r="AI1558" s="62">
        <v>3119203</v>
      </c>
    </row>
    <row r="1559" spans="26:35" x14ac:dyDescent="0.25">
      <c r="Z1559" s="62" t="s">
        <v>61</v>
      </c>
      <c r="AA1559" s="62" t="s">
        <v>3610</v>
      </c>
      <c r="AB1559" s="62">
        <v>3119302</v>
      </c>
      <c r="AH1559" s="45" t="str">
        <f t="shared" si="92"/>
        <v>MGCoromandel</v>
      </c>
      <c r="AI1559" s="62">
        <v>3119302</v>
      </c>
    </row>
    <row r="1560" spans="26:35" x14ac:dyDescent="0.25">
      <c r="Z1560" s="62" t="s">
        <v>61</v>
      </c>
      <c r="AA1560" s="62" t="s">
        <v>3619</v>
      </c>
      <c r="AB1560" s="62">
        <v>3119401</v>
      </c>
      <c r="AH1560" s="45" t="str">
        <f t="shared" si="92"/>
        <v>MGCoronel Fabriciano</v>
      </c>
      <c r="AI1560" s="62">
        <v>3119401</v>
      </c>
    </row>
    <row r="1561" spans="26:35" x14ac:dyDescent="0.25">
      <c r="Z1561" s="62" t="s">
        <v>61</v>
      </c>
      <c r="AA1561" s="62" t="s">
        <v>3629</v>
      </c>
      <c r="AB1561" s="62">
        <v>3119500</v>
      </c>
      <c r="AH1561" s="45" t="str">
        <f t="shared" si="92"/>
        <v>MGCoronel Murta</v>
      </c>
      <c r="AI1561" s="62">
        <v>3119500</v>
      </c>
    </row>
    <row r="1562" spans="26:35" x14ac:dyDescent="0.25">
      <c r="Z1562" s="62" t="s">
        <v>61</v>
      </c>
      <c r="AA1562" s="62" t="s">
        <v>3639</v>
      </c>
      <c r="AB1562" s="62">
        <v>3119609</v>
      </c>
      <c r="AH1562" s="45" t="str">
        <f t="shared" si="92"/>
        <v>MGCoronel Pacheco</v>
      </c>
      <c r="AI1562" s="62">
        <v>3119609</v>
      </c>
    </row>
    <row r="1563" spans="26:35" x14ac:dyDescent="0.25">
      <c r="Z1563" s="62" t="s">
        <v>61</v>
      </c>
      <c r="AA1563" s="62" t="s">
        <v>3649</v>
      </c>
      <c r="AB1563" s="62">
        <v>3119708</v>
      </c>
      <c r="AH1563" s="45" t="str">
        <f t="shared" si="92"/>
        <v>MGCoronel Xavier Chaves</v>
      </c>
      <c r="AI1563" s="62">
        <v>3119708</v>
      </c>
    </row>
    <row r="1564" spans="26:35" x14ac:dyDescent="0.25">
      <c r="Z1564" s="62" t="s">
        <v>61</v>
      </c>
      <c r="AA1564" s="62" t="s">
        <v>3657</v>
      </c>
      <c r="AB1564" s="62">
        <v>3119807</v>
      </c>
      <c r="AH1564" s="45" t="str">
        <f t="shared" si="92"/>
        <v>MGCórrego Danta</v>
      </c>
      <c r="AI1564" s="62">
        <v>3119807</v>
      </c>
    </row>
    <row r="1565" spans="26:35" x14ac:dyDescent="0.25">
      <c r="Z1565" s="62" t="s">
        <v>61</v>
      </c>
      <c r="AA1565" s="62" t="s">
        <v>3666</v>
      </c>
      <c r="AB1565" s="62">
        <v>3119906</v>
      </c>
      <c r="AH1565" s="45" t="str">
        <f t="shared" si="92"/>
        <v>MGCórrego do Bom Jesus</v>
      </c>
      <c r="AI1565" s="62">
        <v>3119906</v>
      </c>
    </row>
    <row r="1566" spans="26:35" x14ac:dyDescent="0.25">
      <c r="Z1566" s="62" t="s">
        <v>61</v>
      </c>
      <c r="AA1566" s="62" t="s">
        <v>3674</v>
      </c>
      <c r="AB1566" s="62">
        <v>3119955</v>
      </c>
      <c r="AH1566" s="45" t="str">
        <f t="shared" si="92"/>
        <v>MGCórrego Fundo</v>
      </c>
      <c r="AI1566" s="62">
        <v>3119955</v>
      </c>
    </row>
    <row r="1567" spans="26:35" x14ac:dyDescent="0.25">
      <c r="Z1567" s="62" t="s">
        <v>61</v>
      </c>
      <c r="AA1567" s="62" t="s">
        <v>3682</v>
      </c>
      <c r="AB1567" s="62">
        <v>3120003</v>
      </c>
      <c r="AH1567" s="45" t="str">
        <f t="shared" si="92"/>
        <v>MGCórrego Novo</v>
      </c>
      <c r="AI1567" s="62">
        <v>3120003</v>
      </c>
    </row>
    <row r="1568" spans="26:35" x14ac:dyDescent="0.25">
      <c r="Z1568" s="62" t="s">
        <v>61</v>
      </c>
      <c r="AA1568" s="62" t="s">
        <v>3690</v>
      </c>
      <c r="AB1568" s="62">
        <v>3120102</v>
      </c>
      <c r="AH1568" s="45" t="str">
        <f t="shared" si="92"/>
        <v>MGCouto de Magalhães de Minas</v>
      </c>
      <c r="AI1568" s="62">
        <v>3120102</v>
      </c>
    </row>
    <row r="1569" spans="26:35" x14ac:dyDescent="0.25">
      <c r="Z1569" s="62" t="s">
        <v>61</v>
      </c>
      <c r="AA1569" s="62" t="s">
        <v>3699</v>
      </c>
      <c r="AB1569" s="62">
        <v>3120151</v>
      </c>
      <c r="AH1569" s="45" t="str">
        <f t="shared" si="92"/>
        <v>MGCrisólita</v>
      </c>
      <c r="AI1569" s="62">
        <v>3120151</v>
      </c>
    </row>
    <row r="1570" spans="26:35" x14ac:dyDescent="0.25">
      <c r="Z1570" s="62" t="s">
        <v>61</v>
      </c>
      <c r="AA1570" s="62" t="s">
        <v>3707</v>
      </c>
      <c r="AB1570" s="62">
        <v>3120201</v>
      </c>
      <c r="AH1570" s="45" t="str">
        <f t="shared" si="92"/>
        <v>MGCristais</v>
      </c>
      <c r="AI1570" s="62">
        <v>3120201</v>
      </c>
    </row>
    <row r="1571" spans="26:35" x14ac:dyDescent="0.25">
      <c r="Z1571" s="62" t="s">
        <v>61</v>
      </c>
      <c r="AA1571" s="62" t="s">
        <v>3715</v>
      </c>
      <c r="AB1571" s="62">
        <v>3120300</v>
      </c>
      <c r="AH1571" s="45" t="str">
        <f t="shared" si="92"/>
        <v>MGCristália</v>
      </c>
      <c r="AI1571" s="62">
        <v>3120300</v>
      </c>
    </row>
    <row r="1572" spans="26:35" x14ac:dyDescent="0.25">
      <c r="Z1572" s="62" t="s">
        <v>61</v>
      </c>
      <c r="AA1572" s="62" t="s">
        <v>3722</v>
      </c>
      <c r="AB1572" s="62">
        <v>3120409</v>
      </c>
      <c r="AH1572" s="45" t="str">
        <f t="shared" si="92"/>
        <v>MGCristiano Otoni</v>
      </c>
      <c r="AI1572" s="62">
        <v>3120409</v>
      </c>
    </row>
    <row r="1573" spans="26:35" x14ac:dyDescent="0.25">
      <c r="Z1573" s="62" t="s">
        <v>61</v>
      </c>
      <c r="AA1573" s="62" t="s">
        <v>3729</v>
      </c>
      <c r="AB1573" s="62">
        <v>3120508</v>
      </c>
      <c r="AH1573" s="45" t="str">
        <f t="shared" si="92"/>
        <v>MGCristina</v>
      </c>
      <c r="AI1573" s="62">
        <v>3120508</v>
      </c>
    </row>
    <row r="1574" spans="26:35" x14ac:dyDescent="0.25">
      <c r="Z1574" s="62" t="s">
        <v>61</v>
      </c>
      <c r="AA1574" s="62" t="s">
        <v>3736</v>
      </c>
      <c r="AB1574" s="62">
        <v>3120607</v>
      </c>
      <c r="AH1574" s="45" t="str">
        <f t="shared" si="92"/>
        <v>MGCrucilândia</v>
      </c>
      <c r="AI1574" s="62">
        <v>3120607</v>
      </c>
    </row>
    <row r="1575" spans="26:35" x14ac:dyDescent="0.25">
      <c r="Z1575" s="62" t="s">
        <v>61</v>
      </c>
      <c r="AA1575" s="62" t="s">
        <v>3743</v>
      </c>
      <c r="AB1575" s="62">
        <v>3120706</v>
      </c>
      <c r="AH1575" s="45" t="str">
        <f t="shared" si="92"/>
        <v>MGCruzeiro da Fortaleza</v>
      </c>
      <c r="AI1575" s="62">
        <v>3120706</v>
      </c>
    </row>
    <row r="1576" spans="26:35" x14ac:dyDescent="0.25">
      <c r="Z1576" s="62" t="s">
        <v>61</v>
      </c>
      <c r="AA1576" s="62" t="s">
        <v>3750</v>
      </c>
      <c r="AB1576" s="62">
        <v>3120805</v>
      </c>
      <c r="AH1576" s="45" t="str">
        <f t="shared" si="92"/>
        <v>MGCruzília</v>
      </c>
      <c r="AI1576" s="62">
        <v>3120805</v>
      </c>
    </row>
    <row r="1577" spans="26:35" x14ac:dyDescent="0.25">
      <c r="Z1577" s="62" t="s">
        <v>61</v>
      </c>
      <c r="AA1577" s="62" t="s">
        <v>3756</v>
      </c>
      <c r="AB1577" s="62">
        <v>3120839</v>
      </c>
      <c r="AH1577" s="45" t="str">
        <f t="shared" si="92"/>
        <v>MGCuparaque</v>
      </c>
      <c r="AI1577" s="62">
        <v>3120839</v>
      </c>
    </row>
    <row r="1578" spans="26:35" x14ac:dyDescent="0.25">
      <c r="Z1578" s="62" t="s">
        <v>61</v>
      </c>
      <c r="AA1578" s="62" t="s">
        <v>3762</v>
      </c>
      <c r="AB1578" s="62">
        <v>3120870</v>
      </c>
      <c r="AH1578" s="45" t="str">
        <f t="shared" si="92"/>
        <v>MGCurral de Dentro</v>
      </c>
      <c r="AI1578" s="62">
        <v>3120870</v>
      </c>
    </row>
    <row r="1579" spans="26:35" x14ac:dyDescent="0.25">
      <c r="Z1579" s="62" t="s">
        <v>61</v>
      </c>
      <c r="AA1579" s="62" t="s">
        <v>3765</v>
      </c>
      <c r="AB1579" s="62">
        <v>3120904</v>
      </c>
      <c r="AH1579" s="45" t="str">
        <f t="shared" si="92"/>
        <v>MGCurvelo</v>
      </c>
      <c r="AI1579" s="62">
        <v>3120904</v>
      </c>
    </row>
    <row r="1580" spans="26:35" x14ac:dyDescent="0.25">
      <c r="Z1580" s="62" t="s">
        <v>61</v>
      </c>
      <c r="AA1580" s="62" t="s">
        <v>3772</v>
      </c>
      <c r="AB1580" s="62">
        <v>3121001</v>
      </c>
      <c r="AH1580" s="45" t="str">
        <f t="shared" si="92"/>
        <v>MGDatas</v>
      </c>
      <c r="AI1580" s="62">
        <v>3121001</v>
      </c>
    </row>
    <row r="1581" spans="26:35" x14ac:dyDescent="0.25">
      <c r="Z1581" s="62" t="s">
        <v>61</v>
      </c>
      <c r="AA1581" s="62" t="s">
        <v>3778</v>
      </c>
      <c r="AB1581" s="62">
        <v>3121100</v>
      </c>
      <c r="AH1581" s="45" t="str">
        <f t="shared" si="92"/>
        <v>MGDelfim Moreira</v>
      </c>
      <c r="AI1581" s="62">
        <v>3121100</v>
      </c>
    </row>
    <row r="1582" spans="26:35" x14ac:dyDescent="0.25">
      <c r="Z1582" s="62" t="s">
        <v>61</v>
      </c>
      <c r="AA1582" s="62" t="s">
        <v>3785</v>
      </c>
      <c r="AB1582" s="62">
        <v>3121209</v>
      </c>
      <c r="AH1582" s="45" t="str">
        <f t="shared" si="92"/>
        <v>MGDelfinópolis</v>
      </c>
      <c r="AI1582" s="62">
        <v>3121209</v>
      </c>
    </row>
    <row r="1583" spans="26:35" x14ac:dyDescent="0.25">
      <c r="Z1583" s="62" t="s">
        <v>61</v>
      </c>
      <c r="AA1583" s="62" t="s">
        <v>3792</v>
      </c>
      <c r="AB1583" s="62">
        <v>3121258</v>
      </c>
      <c r="AH1583" s="45" t="str">
        <f t="shared" si="92"/>
        <v>MGDelta</v>
      </c>
      <c r="AI1583" s="62">
        <v>3121258</v>
      </c>
    </row>
    <row r="1584" spans="26:35" x14ac:dyDescent="0.25">
      <c r="Z1584" s="62" t="s">
        <v>61</v>
      </c>
      <c r="AA1584" s="62" t="s">
        <v>3799</v>
      </c>
      <c r="AB1584" s="62">
        <v>3121308</v>
      </c>
      <c r="AH1584" s="45" t="str">
        <f t="shared" si="92"/>
        <v>MGDescoberto</v>
      </c>
      <c r="AI1584" s="62">
        <v>3121308</v>
      </c>
    </row>
    <row r="1585" spans="26:35" x14ac:dyDescent="0.25">
      <c r="Z1585" s="62" t="s">
        <v>61</v>
      </c>
      <c r="AA1585" s="62" t="s">
        <v>3806</v>
      </c>
      <c r="AB1585" s="62">
        <v>3121407</v>
      </c>
      <c r="AH1585" s="45" t="str">
        <f t="shared" si="92"/>
        <v>MGDesterro de Entre Rios</v>
      </c>
      <c r="AI1585" s="62">
        <v>3121407</v>
      </c>
    </row>
    <row r="1586" spans="26:35" x14ac:dyDescent="0.25">
      <c r="Z1586" s="62" t="s">
        <v>61</v>
      </c>
      <c r="AA1586" s="62" t="s">
        <v>3812</v>
      </c>
      <c r="AB1586" s="62">
        <v>3121506</v>
      </c>
      <c r="AH1586" s="45" t="str">
        <f t="shared" si="92"/>
        <v>MGDesterro do Melo</v>
      </c>
      <c r="AI1586" s="62">
        <v>3121506</v>
      </c>
    </row>
    <row r="1587" spans="26:35" x14ac:dyDescent="0.25">
      <c r="Z1587" s="62" t="s">
        <v>61</v>
      </c>
      <c r="AA1587" s="62" t="s">
        <v>3819</v>
      </c>
      <c r="AB1587" s="62">
        <v>3121605</v>
      </c>
      <c r="AH1587" s="45" t="str">
        <f t="shared" si="92"/>
        <v>MGDiamantina</v>
      </c>
      <c r="AI1587" s="62">
        <v>3121605</v>
      </c>
    </row>
    <row r="1588" spans="26:35" x14ac:dyDescent="0.25">
      <c r="Z1588" s="62" t="s">
        <v>61</v>
      </c>
      <c r="AA1588" s="62" t="s">
        <v>3826</v>
      </c>
      <c r="AB1588" s="62">
        <v>3121704</v>
      </c>
      <c r="AH1588" s="45" t="str">
        <f t="shared" si="92"/>
        <v>MGDiogo de Vasconcelos</v>
      </c>
      <c r="AI1588" s="62">
        <v>3121704</v>
      </c>
    </row>
    <row r="1589" spans="26:35" x14ac:dyDescent="0.25">
      <c r="Z1589" s="62" t="s">
        <v>61</v>
      </c>
      <c r="AA1589" s="62" t="s">
        <v>3833</v>
      </c>
      <c r="AB1589" s="62">
        <v>3121803</v>
      </c>
      <c r="AH1589" s="45" t="str">
        <f t="shared" si="92"/>
        <v>MGDionísio</v>
      </c>
      <c r="AI1589" s="62">
        <v>3121803</v>
      </c>
    </row>
    <row r="1590" spans="26:35" x14ac:dyDescent="0.25">
      <c r="Z1590" s="62" t="s">
        <v>61</v>
      </c>
      <c r="AA1590" s="62" t="s">
        <v>3839</v>
      </c>
      <c r="AB1590" s="62">
        <v>3121902</v>
      </c>
      <c r="AH1590" s="45" t="str">
        <f t="shared" si="92"/>
        <v>MGDivinésia</v>
      </c>
      <c r="AI1590" s="62">
        <v>3121902</v>
      </c>
    </row>
    <row r="1591" spans="26:35" x14ac:dyDescent="0.25">
      <c r="Z1591" s="62" t="s">
        <v>61</v>
      </c>
      <c r="AA1591" s="62" t="s">
        <v>3846</v>
      </c>
      <c r="AB1591" s="62">
        <v>3122009</v>
      </c>
      <c r="AH1591" s="45" t="str">
        <f t="shared" si="92"/>
        <v>MGDivino</v>
      </c>
      <c r="AI1591" s="62">
        <v>3122009</v>
      </c>
    </row>
    <row r="1592" spans="26:35" x14ac:dyDescent="0.25">
      <c r="Z1592" s="62" t="s">
        <v>61</v>
      </c>
      <c r="AA1592" s="62" t="s">
        <v>3852</v>
      </c>
      <c r="AB1592" s="62">
        <v>3122108</v>
      </c>
      <c r="AH1592" s="45" t="str">
        <f t="shared" si="92"/>
        <v>MGDivino das Laranjeiras</v>
      </c>
      <c r="AI1592" s="62">
        <v>3122108</v>
      </c>
    </row>
    <row r="1593" spans="26:35" x14ac:dyDescent="0.25">
      <c r="Z1593" s="62" t="s">
        <v>61</v>
      </c>
      <c r="AA1593" s="62" t="s">
        <v>3858</v>
      </c>
      <c r="AB1593" s="62">
        <v>3122207</v>
      </c>
      <c r="AH1593" s="45" t="str">
        <f t="shared" si="92"/>
        <v>MGDivinolândia de Minas</v>
      </c>
      <c r="AI1593" s="62">
        <v>3122207</v>
      </c>
    </row>
    <row r="1594" spans="26:35" x14ac:dyDescent="0.25">
      <c r="Z1594" s="62" t="s">
        <v>61</v>
      </c>
      <c r="AA1594" s="62" t="s">
        <v>3864</v>
      </c>
      <c r="AB1594" s="62">
        <v>3122306</v>
      </c>
      <c r="AH1594" s="45" t="str">
        <f t="shared" si="92"/>
        <v>MGDivinópolis</v>
      </c>
      <c r="AI1594" s="62">
        <v>3122306</v>
      </c>
    </row>
    <row r="1595" spans="26:35" x14ac:dyDescent="0.25">
      <c r="Z1595" s="62" t="s">
        <v>61</v>
      </c>
      <c r="AA1595" s="62" t="s">
        <v>3870</v>
      </c>
      <c r="AB1595" s="62">
        <v>3122355</v>
      </c>
      <c r="AH1595" s="45" t="str">
        <f t="shared" si="92"/>
        <v>MGDivisa Alegre</v>
      </c>
      <c r="AI1595" s="62">
        <v>3122355</v>
      </c>
    </row>
    <row r="1596" spans="26:35" x14ac:dyDescent="0.25">
      <c r="Z1596" s="62" t="s">
        <v>61</v>
      </c>
      <c r="AA1596" s="62" t="s">
        <v>3875</v>
      </c>
      <c r="AB1596" s="62">
        <v>3122405</v>
      </c>
      <c r="AH1596" s="45" t="str">
        <f t="shared" si="92"/>
        <v>MGDivisa Nova</v>
      </c>
      <c r="AI1596" s="62">
        <v>3122405</v>
      </c>
    </row>
    <row r="1597" spans="26:35" x14ac:dyDescent="0.25">
      <c r="Z1597" s="62" t="s">
        <v>61</v>
      </c>
      <c r="AA1597" s="62" t="s">
        <v>3880</v>
      </c>
      <c r="AB1597" s="62">
        <v>3122454</v>
      </c>
      <c r="AH1597" s="45" t="str">
        <f t="shared" si="92"/>
        <v>MGDivisópolis</v>
      </c>
      <c r="AI1597" s="62">
        <v>3122454</v>
      </c>
    </row>
    <row r="1598" spans="26:35" x14ac:dyDescent="0.25">
      <c r="Z1598" s="62" t="s">
        <v>61</v>
      </c>
      <c r="AA1598" s="62" t="s">
        <v>3886</v>
      </c>
      <c r="AB1598" s="62">
        <v>3122470</v>
      </c>
      <c r="AH1598" s="45" t="str">
        <f t="shared" si="92"/>
        <v>MGDom Bosco</v>
      </c>
      <c r="AI1598" s="62">
        <v>3122470</v>
      </c>
    </row>
    <row r="1599" spans="26:35" x14ac:dyDescent="0.25">
      <c r="Z1599" s="62" t="s">
        <v>61</v>
      </c>
      <c r="AA1599" s="62" t="s">
        <v>3892</v>
      </c>
      <c r="AB1599" s="62">
        <v>3122504</v>
      </c>
      <c r="AH1599" s="45" t="str">
        <f t="shared" si="92"/>
        <v>MGDom Cavati</v>
      </c>
      <c r="AI1599" s="62">
        <v>3122504</v>
      </c>
    </row>
    <row r="1600" spans="26:35" x14ac:dyDescent="0.25">
      <c r="Z1600" s="62" t="s">
        <v>61</v>
      </c>
      <c r="AA1600" s="62" t="s">
        <v>3898</v>
      </c>
      <c r="AB1600" s="62">
        <v>3122603</v>
      </c>
      <c r="AH1600" s="45" t="str">
        <f t="shared" si="92"/>
        <v>MGDom Joaquim</v>
      </c>
      <c r="AI1600" s="62">
        <v>3122603</v>
      </c>
    </row>
    <row r="1601" spans="26:35" x14ac:dyDescent="0.25">
      <c r="Z1601" s="62" t="s">
        <v>61</v>
      </c>
      <c r="AA1601" s="62" t="s">
        <v>3904</v>
      </c>
      <c r="AB1601" s="62">
        <v>3122702</v>
      </c>
      <c r="AH1601" s="45" t="str">
        <f t="shared" si="92"/>
        <v>MGDom Silvério</v>
      </c>
      <c r="AI1601" s="62">
        <v>3122702</v>
      </c>
    </row>
    <row r="1602" spans="26:35" x14ac:dyDescent="0.25">
      <c r="Z1602" s="62" t="s">
        <v>61</v>
      </c>
      <c r="AA1602" s="62" t="s">
        <v>3910</v>
      </c>
      <c r="AB1602" s="62">
        <v>3122801</v>
      </c>
      <c r="AH1602" s="45" t="str">
        <f t="shared" si="92"/>
        <v>MGDom Viçoso</v>
      </c>
      <c r="AI1602" s="62">
        <v>3122801</v>
      </c>
    </row>
    <row r="1603" spans="26:35" x14ac:dyDescent="0.25">
      <c r="Z1603" s="62" t="s">
        <v>61</v>
      </c>
      <c r="AA1603" s="62" t="s">
        <v>3915</v>
      </c>
      <c r="AB1603" s="62">
        <v>3122900</v>
      </c>
      <c r="AH1603" s="45" t="str">
        <f t="shared" ref="AH1603:AH1666" si="93">CONCATENATE(Z1603,AA1603)</f>
        <v>MGDona Eusébia</v>
      </c>
      <c r="AI1603" s="62">
        <v>3122900</v>
      </c>
    </row>
    <row r="1604" spans="26:35" x14ac:dyDescent="0.25">
      <c r="Z1604" s="62" t="s">
        <v>61</v>
      </c>
      <c r="AA1604" s="62" t="s">
        <v>3921</v>
      </c>
      <c r="AB1604" s="62">
        <v>3123007</v>
      </c>
      <c r="AH1604" s="45" t="str">
        <f t="shared" si="93"/>
        <v>MGDores de Campos</v>
      </c>
      <c r="AI1604" s="62">
        <v>3123007</v>
      </c>
    </row>
    <row r="1605" spans="26:35" x14ac:dyDescent="0.25">
      <c r="Z1605" s="62" t="s">
        <v>61</v>
      </c>
      <c r="AA1605" s="62" t="s">
        <v>3927</v>
      </c>
      <c r="AB1605" s="62">
        <v>3123106</v>
      </c>
      <c r="AH1605" s="45" t="str">
        <f t="shared" si="93"/>
        <v>MGDores de Guanhães</v>
      </c>
      <c r="AI1605" s="62">
        <v>3123106</v>
      </c>
    </row>
    <row r="1606" spans="26:35" x14ac:dyDescent="0.25">
      <c r="Z1606" s="62" t="s">
        <v>61</v>
      </c>
      <c r="AA1606" s="62" t="s">
        <v>3933</v>
      </c>
      <c r="AB1606" s="62">
        <v>3123205</v>
      </c>
      <c r="AH1606" s="45" t="str">
        <f t="shared" si="93"/>
        <v>MGDores do Indaiá</v>
      </c>
      <c r="AI1606" s="62">
        <v>3123205</v>
      </c>
    </row>
    <row r="1607" spans="26:35" x14ac:dyDescent="0.25">
      <c r="Z1607" s="62" t="s">
        <v>61</v>
      </c>
      <c r="AA1607" s="62" t="s">
        <v>3939</v>
      </c>
      <c r="AB1607" s="62">
        <v>3123304</v>
      </c>
      <c r="AH1607" s="45" t="str">
        <f t="shared" si="93"/>
        <v>MGDores do Turvo</v>
      </c>
      <c r="AI1607" s="62">
        <v>3123304</v>
      </c>
    </row>
    <row r="1608" spans="26:35" x14ac:dyDescent="0.25">
      <c r="Z1608" s="62" t="s">
        <v>61</v>
      </c>
      <c r="AA1608" s="62" t="s">
        <v>3945</v>
      </c>
      <c r="AB1608" s="62">
        <v>3123403</v>
      </c>
      <c r="AH1608" s="45" t="str">
        <f t="shared" si="93"/>
        <v>MGDoresópolis</v>
      </c>
      <c r="AI1608" s="62">
        <v>3123403</v>
      </c>
    </row>
    <row r="1609" spans="26:35" x14ac:dyDescent="0.25">
      <c r="Z1609" s="62" t="s">
        <v>61</v>
      </c>
      <c r="AA1609" s="62" t="s">
        <v>3951</v>
      </c>
      <c r="AB1609" s="62">
        <v>3123502</v>
      </c>
      <c r="AH1609" s="45" t="str">
        <f t="shared" si="93"/>
        <v>MGDouradoquara</v>
      </c>
      <c r="AI1609" s="62">
        <v>3123502</v>
      </c>
    </row>
    <row r="1610" spans="26:35" x14ac:dyDescent="0.25">
      <c r="Z1610" s="62" t="s">
        <v>61</v>
      </c>
      <c r="AA1610" s="62" t="s">
        <v>3957</v>
      </c>
      <c r="AB1610" s="62">
        <v>3123528</v>
      </c>
      <c r="AH1610" s="45" t="str">
        <f t="shared" si="93"/>
        <v>MGDurandé</v>
      </c>
      <c r="AI1610" s="62">
        <v>3123528</v>
      </c>
    </row>
    <row r="1611" spans="26:35" x14ac:dyDescent="0.25">
      <c r="Z1611" s="62" t="s">
        <v>61</v>
      </c>
      <c r="AA1611" s="62" t="s">
        <v>3962</v>
      </c>
      <c r="AB1611" s="62">
        <v>3123601</v>
      </c>
      <c r="AH1611" s="45" t="str">
        <f t="shared" si="93"/>
        <v>MGElói Mendes</v>
      </c>
      <c r="AI1611" s="62">
        <v>3123601</v>
      </c>
    </row>
    <row r="1612" spans="26:35" x14ac:dyDescent="0.25">
      <c r="Z1612" s="62" t="s">
        <v>61</v>
      </c>
      <c r="AA1612" s="62" t="s">
        <v>3968</v>
      </c>
      <c r="AB1612" s="62">
        <v>3123700</v>
      </c>
      <c r="AH1612" s="45" t="str">
        <f t="shared" si="93"/>
        <v>MGEngenheiro Caldas</v>
      </c>
      <c r="AI1612" s="62">
        <v>3123700</v>
      </c>
    </row>
    <row r="1613" spans="26:35" x14ac:dyDescent="0.25">
      <c r="Z1613" s="62" t="s">
        <v>61</v>
      </c>
      <c r="AA1613" s="62" t="s">
        <v>3973</v>
      </c>
      <c r="AB1613" s="62">
        <v>3123809</v>
      </c>
      <c r="AH1613" s="45" t="str">
        <f t="shared" si="93"/>
        <v>MGEngenheiro Navarro</v>
      </c>
      <c r="AI1613" s="62">
        <v>3123809</v>
      </c>
    </row>
    <row r="1614" spans="26:35" x14ac:dyDescent="0.25">
      <c r="Z1614" s="62" t="s">
        <v>61</v>
      </c>
      <c r="AA1614" s="62" t="s">
        <v>3978</v>
      </c>
      <c r="AB1614" s="62">
        <v>3123858</v>
      </c>
      <c r="AH1614" s="45" t="str">
        <f t="shared" si="93"/>
        <v>MGEntre Folhas</v>
      </c>
      <c r="AI1614" s="62">
        <v>3123858</v>
      </c>
    </row>
    <row r="1615" spans="26:35" x14ac:dyDescent="0.25">
      <c r="Z1615" s="62" t="s">
        <v>61</v>
      </c>
      <c r="AA1615" s="62" t="s">
        <v>3984</v>
      </c>
      <c r="AB1615" s="62">
        <v>3123908</v>
      </c>
      <c r="AH1615" s="45" t="str">
        <f t="shared" si="93"/>
        <v>MGEntre Rios de Minas</v>
      </c>
      <c r="AI1615" s="62">
        <v>3123908</v>
      </c>
    </row>
    <row r="1616" spans="26:35" x14ac:dyDescent="0.25">
      <c r="Z1616" s="62" t="s">
        <v>61</v>
      </c>
      <c r="AA1616" s="62" t="s">
        <v>3990</v>
      </c>
      <c r="AB1616" s="62">
        <v>3124005</v>
      </c>
      <c r="AH1616" s="45" t="str">
        <f t="shared" si="93"/>
        <v>MGErvália</v>
      </c>
      <c r="AI1616" s="62">
        <v>3124005</v>
      </c>
    </row>
    <row r="1617" spans="26:35" x14ac:dyDescent="0.25">
      <c r="Z1617" s="62" t="s">
        <v>61</v>
      </c>
      <c r="AA1617" s="62" t="s">
        <v>3995</v>
      </c>
      <c r="AB1617" s="62">
        <v>3124104</v>
      </c>
      <c r="AH1617" s="45" t="str">
        <f t="shared" si="93"/>
        <v>MGEsmeraldas</v>
      </c>
      <c r="AI1617" s="62">
        <v>3124104</v>
      </c>
    </row>
    <row r="1618" spans="26:35" x14ac:dyDescent="0.25">
      <c r="Z1618" s="62" t="s">
        <v>61</v>
      </c>
      <c r="AA1618" s="62" t="s">
        <v>4000</v>
      </c>
      <c r="AB1618" s="62">
        <v>3124203</v>
      </c>
      <c r="AH1618" s="45" t="str">
        <f t="shared" si="93"/>
        <v>MGEspera Feliz</v>
      </c>
      <c r="AI1618" s="62">
        <v>3124203</v>
      </c>
    </row>
    <row r="1619" spans="26:35" x14ac:dyDescent="0.25">
      <c r="Z1619" s="62" t="s">
        <v>61</v>
      </c>
      <c r="AA1619" s="62" t="s">
        <v>4006</v>
      </c>
      <c r="AB1619" s="62">
        <v>3124302</v>
      </c>
      <c r="AH1619" s="45" t="str">
        <f t="shared" si="93"/>
        <v>MGEspinosa</v>
      </c>
      <c r="AI1619" s="62">
        <v>3124302</v>
      </c>
    </row>
    <row r="1620" spans="26:35" x14ac:dyDescent="0.25">
      <c r="Z1620" s="62" t="s">
        <v>61</v>
      </c>
      <c r="AA1620" s="62" t="s">
        <v>4012</v>
      </c>
      <c r="AB1620" s="62">
        <v>3124401</v>
      </c>
      <c r="AH1620" s="45" t="str">
        <f t="shared" si="93"/>
        <v>MGEspírito Santo do Dourado</v>
      </c>
      <c r="AI1620" s="62">
        <v>3124401</v>
      </c>
    </row>
    <row r="1621" spans="26:35" x14ac:dyDescent="0.25">
      <c r="Z1621" s="62" t="s">
        <v>61</v>
      </c>
      <c r="AA1621" s="62" t="s">
        <v>4018</v>
      </c>
      <c r="AB1621" s="62">
        <v>3124500</v>
      </c>
      <c r="AH1621" s="45" t="str">
        <f t="shared" si="93"/>
        <v>MGEstiva</v>
      </c>
      <c r="AI1621" s="62">
        <v>3124500</v>
      </c>
    </row>
    <row r="1622" spans="26:35" x14ac:dyDescent="0.25">
      <c r="Z1622" s="62" t="s">
        <v>61</v>
      </c>
      <c r="AA1622" s="62" t="s">
        <v>4023</v>
      </c>
      <c r="AB1622" s="62">
        <v>3124609</v>
      </c>
      <c r="AH1622" s="45" t="str">
        <f t="shared" si="93"/>
        <v>MGEstrela Dalva</v>
      </c>
      <c r="AI1622" s="62">
        <v>3124609</v>
      </c>
    </row>
    <row r="1623" spans="26:35" x14ac:dyDescent="0.25">
      <c r="Z1623" s="62" t="s">
        <v>61</v>
      </c>
      <c r="AA1623" s="62" t="s">
        <v>4029</v>
      </c>
      <c r="AB1623" s="62">
        <v>3124708</v>
      </c>
      <c r="AH1623" s="45" t="str">
        <f t="shared" si="93"/>
        <v>MGEstrela do Indaiá</v>
      </c>
      <c r="AI1623" s="62">
        <v>3124708</v>
      </c>
    </row>
    <row r="1624" spans="26:35" x14ac:dyDescent="0.25">
      <c r="Z1624" s="62" t="s">
        <v>61</v>
      </c>
      <c r="AA1624" s="62" t="s">
        <v>4035</v>
      </c>
      <c r="AB1624" s="62">
        <v>3124807</v>
      </c>
      <c r="AH1624" s="45" t="str">
        <f t="shared" si="93"/>
        <v>MGEstrela do Sul</v>
      </c>
      <c r="AI1624" s="62">
        <v>3124807</v>
      </c>
    </row>
    <row r="1625" spans="26:35" x14ac:dyDescent="0.25">
      <c r="Z1625" s="62" t="s">
        <v>61</v>
      </c>
      <c r="AA1625" s="62" t="s">
        <v>4040</v>
      </c>
      <c r="AB1625" s="62">
        <v>3124906</v>
      </c>
      <c r="AH1625" s="45" t="str">
        <f t="shared" si="93"/>
        <v>MGEugenópolis</v>
      </c>
      <c r="AI1625" s="62">
        <v>3124906</v>
      </c>
    </row>
    <row r="1626" spans="26:35" x14ac:dyDescent="0.25">
      <c r="Z1626" s="62" t="s">
        <v>61</v>
      </c>
      <c r="AA1626" s="62" t="s">
        <v>4046</v>
      </c>
      <c r="AB1626" s="62">
        <v>3125002</v>
      </c>
      <c r="AH1626" s="45" t="str">
        <f t="shared" si="93"/>
        <v>MGEwbank da Câmara</v>
      </c>
      <c r="AI1626" s="62">
        <v>3125002</v>
      </c>
    </row>
    <row r="1627" spans="26:35" x14ac:dyDescent="0.25">
      <c r="Z1627" s="62" t="s">
        <v>61</v>
      </c>
      <c r="AA1627" s="62" t="s">
        <v>4052</v>
      </c>
      <c r="AB1627" s="62">
        <v>3125101</v>
      </c>
      <c r="AH1627" s="45" t="str">
        <f t="shared" si="93"/>
        <v>MGExtrema</v>
      </c>
      <c r="AI1627" s="62">
        <v>3125101</v>
      </c>
    </row>
    <row r="1628" spans="26:35" x14ac:dyDescent="0.25">
      <c r="Z1628" s="62" t="s">
        <v>61</v>
      </c>
      <c r="AA1628" s="62" t="s">
        <v>4057</v>
      </c>
      <c r="AB1628" s="62">
        <v>3125200</v>
      </c>
      <c r="AH1628" s="45" t="str">
        <f t="shared" si="93"/>
        <v>MGFama</v>
      </c>
      <c r="AI1628" s="62">
        <v>3125200</v>
      </c>
    </row>
    <row r="1629" spans="26:35" x14ac:dyDescent="0.25">
      <c r="Z1629" s="62" t="s">
        <v>61</v>
      </c>
      <c r="AA1629" s="62" t="s">
        <v>4063</v>
      </c>
      <c r="AB1629" s="62">
        <v>3125309</v>
      </c>
      <c r="AH1629" s="45" t="str">
        <f t="shared" si="93"/>
        <v>MGFaria Lemos</v>
      </c>
      <c r="AI1629" s="62">
        <v>3125309</v>
      </c>
    </row>
    <row r="1630" spans="26:35" x14ac:dyDescent="0.25">
      <c r="Z1630" s="62" t="s">
        <v>61</v>
      </c>
      <c r="AA1630" s="62" t="s">
        <v>4069</v>
      </c>
      <c r="AB1630" s="62">
        <v>3125408</v>
      </c>
      <c r="AH1630" s="45" t="str">
        <f t="shared" si="93"/>
        <v>MGFelício dos Santos</v>
      </c>
      <c r="AI1630" s="62">
        <v>3125408</v>
      </c>
    </row>
    <row r="1631" spans="26:35" x14ac:dyDescent="0.25">
      <c r="Z1631" s="62" t="s">
        <v>61</v>
      </c>
      <c r="AA1631" s="62" t="s">
        <v>4075</v>
      </c>
      <c r="AB1631" s="62">
        <v>3125606</v>
      </c>
      <c r="AH1631" s="45" t="str">
        <f t="shared" si="93"/>
        <v>MGFelisburgo</v>
      </c>
      <c r="AI1631" s="62">
        <v>3125606</v>
      </c>
    </row>
    <row r="1632" spans="26:35" x14ac:dyDescent="0.25">
      <c r="Z1632" s="62" t="s">
        <v>61</v>
      </c>
      <c r="AA1632" s="62" t="s">
        <v>4080</v>
      </c>
      <c r="AB1632" s="62">
        <v>3125705</v>
      </c>
      <c r="AH1632" s="45" t="str">
        <f t="shared" si="93"/>
        <v>MGFelixlândia</v>
      </c>
      <c r="AI1632" s="62">
        <v>3125705</v>
      </c>
    </row>
    <row r="1633" spans="26:35" x14ac:dyDescent="0.25">
      <c r="Z1633" s="62" t="s">
        <v>61</v>
      </c>
      <c r="AA1633" s="62" t="s">
        <v>4086</v>
      </c>
      <c r="AB1633" s="62">
        <v>3125804</v>
      </c>
      <c r="AH1633" s="45" t="str">
        <f t="shared" si="93"/>
        <v>MGFernandes Tourinho</v>
      </c>
      <c r="AI1633" s="62">
        <v>3125804</v>
      </c>
    </row>
    <row r="1634" spans="26:35" x14ac:dyDescent="0.25">
      <c r="Z1634" s="62" t="s">
        <v>61</v>
      </c>
      <c r="AA1634" s="62" t="s">
        <v>4091</v>
      </c>
      <c r="AB1634" s="62">
        <v>3125903</v>
      </c>
      <c r="AH1634" s="45" t="str">
        <f t="shared" si="93"/>
        <v>MGFerros</v>
      </c>
      <c r="AI1634" s="62">
        <v>3125903</v>
      </c>
    </row>
    <row r="1635" spans="26:35" x14ac:dyDescent="0.25">
      <c r="Z1635" s="62" t="s">
        <v>61</v>
      </c>
      <c r="AA1635" s="62" t="s">
        <v>4097</v>
      </c>
      <c r="AB1635" s="62">
        <v>3125952</v>
      </c>
      <c r="AH1635" s="45" t="str">
        <f t="shared" si="93"/>
        <v>MGFervedouro</v>
      </c>
      <c r="AI1635" s="62">
        <v>3125952</v>
      </c>
    </row>
    <row r="1636" spans="26:35" x14ac:dyDescent="0.25">
      <c r="Z1636" s="62" t="s">
        <v>61</v>
      </c>
      <c r="AA1636" s="62" t="s">
        <v>4103</v>
      </c>
      <c r="AB1636" s="62">
        <v>3126000</v>
      </c>
      <c r="AH1636" s="45" t="str">
        <f t="shared" si="93"/>
        <v>MGFlorestal</v>
      </c>
      <c r="AI1636" s="62">
        <v>3126000</v>
      </c>
    </row>
    <row r="1637" spans="26:35" x14ac:dyDescent="0.25">
      <c r="Z1637" s="62" t="s">
        <v>61</v>
      </c>
      <c r="AA1637" s="62" t="s">
        <v>4109</v>
      </c>
      <c r="AB1637" s="62">
        <v>3126109</v>
      </c>
      <c r="AH1637" s="45" t="str">
        <f t="shared" si="93"/>
        <v>MGFormiga</v>
      </c>
      <c r="AI1637" s="62">
        <v>3126109</v>
      </c>
    </row>
    <row r="1638" spans="26:35" x14ac:dyDescent="0.25">
      <c r="Z1638" s="62" t="s">
        <v>61</v>
      </c>
      <c r="AA1638" s="62" t="s">
        <v>2026</v>
      </c>
      <c r="AB1638" s="62">
        <v>3126208</v>
      </c>
      <c r="AH1638" s="45" t="str">
        <f t="shared" si="93"/>
        <v>MGFormoso</v>
      </c>
      <c r="AI1638" s="62">
        <v>3126208</v>
      </c>
    </row>
    <row r="1639" spans="26:35" x14ac:dyDescent="0.25">
      <c r="Z1639" s="62" t="s">
        <v>61</v>
      </c>
      <c r="AA1639" s="62" t="s">
        <v>4120</v>
      </c>
      <c r="AB1639" s="62">
        <v>3126307</v>
      </c>
      <c r="AH1639" s="45" t="str">
        <f t="shared" si="93"/>
        <v>MGFortaleza de Minas</v>
      </c>
      <c r="AI1639" s="62">
        <v>3126307</v>
      </c>
    </row>
    <row r="1640" spans="26:35" x14ac:dyDescent="0.25">
      <c r="Z1640" s="62" t="s">
        <v>61</v>
      </c>
      <c r="AA1640" s="62" t="s">
        <v>4126</v>
      </c>
      <c r="AB1640" s="62">
        <v>3126406</v>
      </c>
      <c r="AH1640" s="45" t="str">
        <f t="shared" si="93"/>
        <v>MGFortuna de Minas</v>
      </c>
      <c r="AI1640" s="62">
        <v>3126406</v>
      </c>
    </row>
    <row r="1641" spans="26:35" x14ac:dyDescent="0.25">
      <c r="Z1641" s="62" t="s">
        <v>61</v>
      </c>
      <c r="AA1641" s="62" t="s">
        <v>4132</v>
      </c>
      <c r="AB1641" s="62">
        <v>3126505</v>
      </c>
      <c r="AH1641" s="45" t="str">
        <f t="shared" si="93"/>
        <v>MGFrancisco Badaró</v>
      </c>
      <c r="AI1641" s="62">
        <v>3126505</v>
      </c>
    </row>
    <row r="1642" spans="26:35" x14ac:dyDescent="0.25">
      <c r="Z1642" s="62" t="s">
        <v>61</v>
      </c>
      <c r="AA1642" s="62" t="s">
        <v>4138</v>
      </c>
      <c r="AB1642" s="62">
        <v>3126604</v>
      </c>
      <c r="AH1642" s="45" t="str">
        <f t="shared" si="93"/>
        <v>MGFrancisco Dumont</v>
      </c>
      <c r="AI1642" s="62">
        <v>3126604</v>
      </c>
    </row>
    <row r="1643" spans="26:35" x14ac:dyDescent="0.25">
      <c r="Z1643" s="62" t="s">
        <v>61</v>
      </c>
      <c r="AA1643" s="62" t="s">
        <v>4143</v>
      </c>
      <c r="AB1643" s="62">
        <v>3126703</v>
      </c>
      <c r="AH1643" s="45" t="str">
        <f t="shared" si="93"/>
        <v>MGFrancisco Sá</v>
      </c>
      <c r="AI1643" s="62">
        <v>3126703</v>
      </c>
    </row>
    <row r="1644" spans="26:35" x14ac:dyDescent="0.25">
      <c r="Z1644" s="62" t="s">
        <v>61</v>
      </c>
      <c r="AA1644" s="62" t="s">
        <v>4148</v>
      </c>
      <c r="AB1644" s="62">
        <v>3126752</v>
      </c>
      <c r="AH1644" s="45" t="str">
        <f t="shared" si="93"/>
        <v>MGFranciscópolis</v>
      </c>
      <c r="AI1644" s="62">
        <v>3126752</v>
      </c>
    </row>
    <row r="1645" spans="26:35" x14ac:dyDescent="0.25">
      <c r="Z1645" s="62" t="s">
        <v>61</v>
      </c>
      <c r="AA1645" s="62" t="s">
        <v>4153</v>
      </c>
      <c r="AB1645" s="62">
        <v>3126802</v>
      </c>
      <c r="AH1645" s="45" t="str">
        <f t="shared" si="93"/>
        <v>MGFrei Gaspar</v>
      </c>
      <c r="AI1645" s="62">
        <v>3126802</v>
      </c>
    </row>
    <row r="1646" spans="26:35" x14ac:dyDescent="0.25">
      <c r="Z1646" s="62" t="s">
        <v>61</v>
      </c>
      <c r="AA1646" s="62" t="s">
        <v>4158</v>
      </c>
      <c r="AB1646" s="62">
        <v>3126901</v>
      </c>
      <c r="AH1646" s="45" t="str">
        <f t="shared" si="93"/>
        <v>MGFrei Inocêncio</v>
      </c>
      <c r="AI1646" s="62">
        <v>3126901</v>
      </c>
    </row>
    <row r="1647" spans="26:35" x14ac:dyDescent="0.25">
      <c r="Z1647" s="62" t="s">
        <v>61</v>
      </c>
      <c r="AA1647" s="62" t="s">
        <v>4163</v>
      </c>
      <c r="AB1647" s="62">
        <v>3126950</v>
      </c>
      <c r="AH1647" s="45" t="str">
        <f t="shared" si="93"/>
        <v>MGFrei Lagonegro</v>
      </c>
      <c r="AI1647" s="62">
        <v>3126950</v>
      </c>
    </row>
    <row r="1648" spans="26:35" x14ac:dyDescent="0.25">
      <c r="Z1648" s="62" t="s">
        <v>61</v>
      </c>
      <c r="AA1648" s="62" t="s">
        <v>4168</v>
      </c>
      <c r="AB1648" s="62">
        <v>3127008</v>
      </c>
      <c r="AH1648" s="45" t="str">
        <f t="shared" si="93"/>
        <v>MGFronteira</v>
      </c>
      <c r="AI1648" s="62">
        <v>3127008</v>
      </c>
    </row>
    <row r="1649" spans="26:35" x14ac:dyDescent="0.25">
      <c r="Z1649" s="62" t="s">
        <v>61</v>
      </c>
      <c r="AA1649" s="62" t="s">
        <v>4173</v>
      </c>
      <c r="AB1649" s="62">
        <v>3127057</v>
      </c>
      <c r="AH1649" s="45" t="str">
        <f t="shared" si="93"/>
        <v>MGFronteira dos Vales</v>
      </c>
      <c r="AI1649" s="62">
        <v>3127057</v>
      </c>
    </row>
    <row r="1650" spans="26:35" x14ac:dyDescent="0.25">
      <c r="Z1650" s="62" t="s">
        <v>61</v>
      </c>
      <c r="AA1650" s="62" t="s">
        <v>4178</v>
      </c>
      <c r="AB1650" s="62">
        <v>3127073</v>
      </c>
      <c r="AH1650" s="45" t="str">
        <f t="shared" si="93"/>
        <v>MGFruta de Leite</v>
      </c>
      <c r="AI1650" s="62">
        <v>3127073</v>
      </c>
    </row>
    <row r="1651" spans="26:35" x14ac:dyDescent="0.25">
      <c r="Z1651" s="62" t="s">
        <v>61</v>
      </c>
      <c r="AA1651" s="62" t="s">
        <v>4183</v>
      </c>
      <c r="AB1651" s="62">
        <v>3127107</v>
      </c>
      <c r="AH1651" s="45" t="str">
        <f t="shared" si="93"/>
        <v>MGFrutal</v>
      </c>
      <c r="AI1651" s="62">
        <v>3127107</v>
      </c>
    </row>
    <row r="1652" spans="26:35" x14ac:dyDescent="0.25">
      <c r="Z1652" s="62" t="s">
        <v>61</v>
      </c>
      <c r="AA1652" s="62" t="s">
        <v>4188</v>
      </c>
      <c r="AB1652" s="62">
        <v>3127206</v>
      </c>
      <c r="AH1652" s="45" t="str">
        <f t="shared" si="93"/>
        <v>MGFunilândia</v>
      </c>
      <c r="AI1652" s="62">
        <v>3127206</v>
      </c>
    </row>
    <row r="1653" spans="26:35" x14ac:dyDescent="0.25">
      <c r="Z1653" s="62" t="s">
        <v>61</v>
      </c>
      <c r="AA1653" s="62" t="s">
        <v>4192</v>
      </c>
      <c r="AB1653" s="62">
        <v>3127305</v>
      </c>
      <c r="AH1653" s="45" t="str">
        <f t="shared" si="93"/>
        <v>MGGaliléia</v>
      </c>
      <c r="AI1653" s="62">
        <v>3127305</v>
      </c>
    </row>
    <row r="1654" spans="26:35" x14ac:dyDescent="0.25">
      <c r="Z1654" s="62" t="s">
        <v>61</v>
      </c>
      <c r="AA1654" s="62" t="s">
        <v>4197</v>
      </c>
      <c r="AB1654" s="62">
        <v>3127339</v>
      </c>
      <c r="AH1654" s="45" t="str">
        <f t="shared" si="93"/>
        <v>MGGameleiras</v>
      </c>
      <c r="AI1654" s="62">
        <v>3127339</v>
      </c>
    </row>
    <row r="1655" spans="26:35" x14ac:dyDescent="0.25">
      <c r="Z1655" s="62" t="s">
        <v>61</v>
      </c>
      <c r="AA1655" s="62" t="s">
        <v>4202</v>
      </c>
      <c r="AB1655" s="62">
        <v>3127354</v>
      </c>
      <c r="AH1655" s="45" t="str">
        <f t="shared" si="93"/>
        <v>MGGlaucilândia</v>
      </c>
      <c r="AI1655" s="62">
        <v>3127354</v>
      </c>
    </row>
    <row r="1656" spans="26:35" x14ac:dyDescent="0.25">
      <c r="Z1656" s="62" t="s">
        <v>61</v>
      </c>
      <c r="AA1656" s="62" t="s">
        <v>4207</v>
      </c>
      <c r="AB1656" s="62">
        <v>3127370</v>
      </c>
      <c r="AH1656" s="45" t="str">
        <f t="shared" si="93"/>
        <v>MGGoiabeira</v>
      </c>
      <c r="AI1656" s="62">
        <v>3127370</v>
      </c>
    </row>
    <row r="1657" spans="26:35" x14ac:dyDescent="0.25">
      <c r="Z1657" s="62" t="s">
        <v>61</v>
      </c>
      <c r="AA1657" s="62" t="s">
        <v>4212</v>
      </c>
      <c r="AB1657" s="62">
        <v>3127388</v>
      </c>
      <c r="AH1657" s="45" t="str">
        <f t="shared" si="93"/>
        <v>MGGoianá</v>
      </c>
      <c r="AI1657" s="62">
        <v>3127388</v>
      </c>
    </row>
    <row r="1658" spans="26:35" x14ac:dyDescent="0.25">
      <c r="Z1658" s="62" t="s">
        <v>61</v>
      </c>
      <c r="AA1658" s="62" t="s">
        <v>4217</v>
      </c>
      <c r="AB1658" s="62">
        <v>3127404</v>
      </c>
      <c r="AH1658" s="45" t="str">
        <f t="shared" si="93"/>
        <v>MGGonçalves</v>
      </c>
      <c r="AI1658" s="62">
        <v>3127404</v>
      </c>
    </row>
    <row r="1659" spans="26:35" x14ac:dyDescent="0.25">
      <c r="Z1659" s="62" t="s">
        <v>61</v>
      </c>
      <c r="AA1659" s="62" t="s">
        <v>4221</v>
      </c>
      <c r="AB1659" s="62">
        <v>3127503</v>
      </c>
      <c r="AH1659" s="45" t="str">
        <f t="shared" si="93"/>
        <v>MGGonzaga</v>
      </c>
      <c r="AI1659" s="62">
        <v>3127503</v>
      </c>
    </row>
    <row r="1660" spans="26:35" x14ac:dyDescent="0.25">
      <c r="Z1660" s="62" t="s">
        <v>61</v>
      </c>
      <c r="AA1660" s="62" t="s">
        <v>4225</v>
      </c>
      <c r="AB1660" s="62">
        <v>3127602</v>
      </c>
      <c r="AH1660" s="45" t="str">
        <f t="shared" si="93"/>
        <v>MGGouveia</v>
      </c>
      <c r="AI1660" s="62">
        <v>3127602</v>
      </c>
    </row>
    <row r="1661" spans="26:35" x14ac:dyDescent="0.25">
      <c r="Z1661" s="62" t="s">
        <v>61</v>
      </c>
      <c r="AA1661" s="62" t="s">
        <v>4230</v>
      </c>
      <c r="AB1661" s="62">
        <v>3127701</v>
      </c>
      <c r="AH1661" s="45" t="str">
        <f t="shared" si="93"/>
        <v>MGGovernador Valadares</v>
      </c>
      <c r="AI1661" s="62">
        <v>3127701</v>
      </c>
    </row>
    <row r="1662" spans="26:35" x14ac:dyDescent="0.25">
      <c r="Z1662" s="62" t="s">
        <v>61</v>
      </c>
      <c r="AA1662" s="62" t="s">
        <v>4235</v>
      </c>
      <c r="AB1662" s="62">
        <v>3127800</v>
      </c>
      <c r="AH1662" s="45" t="str">
        <f t="shared" si="93"/>
        <v>MGGrão Mogol</v>
      </c>
      <c r="AI1662" s="62">
        <v>3127800</v>
      </c>
    </row>
    <row r="1663" spans="26:35" x14ac:dyDescent="0.25">
      <c r="Z1663" s="62" t="s">
        <v>61</v>
      </c>
      <c r="AA1663" s="62" t="s">
        <v>4239</v>
      </c>
      <c r="AB1663" s="62">
        <v>3127909</v>
      </c>
      <c r="AH1663" s="45" t="str">
        <f t="shared" si="93"/>
        <v>MGGrupiara</v>
      </c>
      <c r="AI1663" s="62">
        <v>3127909</v>
      </c>
    </row>
    <row r="1664" spans="26:35" x14ac:dyDescent="0.25">
      <c r="Z1664" s="62" t="s">
        <v>61</v>
      </c>
      <c r="AA1664" s="62" t="s">
        <v>4244</v>
      </c>
      <c r="AB1664" s="62">
        <v>3128006</v>
      </c>
      <c r="AH1664" s="45" t="str">
        <f t="shared" si="93"/>
        <v>MGGuanhães</v>
      </c>
      <c r="AI1664" s="62">
        <v>3128006</v>
      </c>
    </row>
    <row r="1665" spans="26:35" x14ac:dyDescent="0.25">
      <c r="Z1665" s="62" t="s">
        <v>61</v>
      </c>
      <c r="AA1665" s="62" t="s">
        <v>4249</v>
      </c>
      <c r="AB1665" s="62">
        <v>3128105</v>
      </c>
      <c r="AH1665" s="45" t="str">
        <f t="shared" si="93"/>
        <v>MGGuapé</v>
      </c>
      <c r="AI1665" s="62">
        <v>3128105</v>
      </c>
    </row>
    <row r="1666" spans="26:35" x14ac:dyDescent="0.25">
      <c r="Z1666" s="62" t="s">
        <v>61</v>
      </c>
      <c r="AA1666" s="62" t="s">
        <v>2250</v>
      </c>
      <c r="AB1666" s="62">
        <v>3128204</v>
      </c>
      <c r="AH1666" s="45" t="str">
        <f t="shared" si="93"/>
        <v>MGGuaraciaba</v>
      </c>
      <c r="AI1666" s="62">
        <v>3128204</v>
      </c>
    </row>
    <row r="1667" spans="26:35" x14ac:dyDescent="0.25">
      <c r="Z1667" s="62" t="s">
        <v>61</v>
      </c>
      <c r="AA1667" s="62" t="s">
        <v>4258</v>
      </c>
      <c r="AB1667" s="62">
        <v>3128253</v>
      </c>
      <c r="AH1667" s="45" t="str">
        <f t="shared" ref="AH1667:AH1730" si="94">CONCATENATE(Z1667,AA1667)</f>
        <v>MGGuaraciama</v>
      </c>
      <c r="AI1667" s="62">
        <v>3128253</v>
      </c>
    </row>
    <row r="1668" spans="26:35" x14ac:dyDescent="0.25">
      <c r="Z1668" s="62" t="s">
        <v>61</v>
      </c>
      <c r="AA1668" s="62" t="s">
        <v>4262</v>
      </c>
      <c r="AB1668" s="62">
        <v>3128303</v>
      </c>
      <c r="AH1668" s="45" t="str">
        <f t="shared" si="94"/>
        <v>MGGuaranésia</v>
      </c>
      <c r="AI1668" s="62">
        <v>3128303</v>
      </c>
    </row>
    <row r="1669" spans="26:35" x14ac:dyDescent="0.25">
      <c r="Z1669" s="62" t="s">
        <v>61</v>
      </c>
      <c r="AA1669" s="62" t="s">
        <v>4267</v>
      </c>
      <c r="AB1669" s="62">
        <v>3128402</v>
      </c>
      <c r="AH1669" s="45" t="str">
        <f t="shared" si="94"/>
        <v>MGGuarani</v>
      </c>
      <c r="AI1669" s="62">
        <v>3128402</v>
      </c>
    </row>
    <row r="1670" spans="26:35" x14ac:dyDescent="0.25">
      <c r="Z1670" s="62" t="s">
        <v>61</v>
      </c>
      <c r="AA1670" s="62" t="s">
        <v>4272</v>
      </c>
      <c r="AB1670" s="62">
        <v>3128501</v>
      </c>
      <c r="AH1670" s="45" t="str">
        <f t="shared" si="94"/>
        <v>MGGuarará</v>
      </c>
      <c r="AI1670" s="62">
        <v>3128501</v>
      </c>
    </row>
    <row r="1671" spans="26:35" x14ac:dyDescent="0.25">
      <c r="Z1671" s="62" t="s">
        <v>61</v>
      </c>
      <c r="AA1671" s="62" t="s">
        <v>4276</v>
      </c>
      <c r="AB1671" s="62">
        <v>3128600</v>
      </c>
      <c r="AH1671" s="45" t="str">
        <f t="shared" si="94"/>
        <v>MGGuarda-Mor</v>
      </c>
      <c r="AI1671" s="62">
        <v>3128600</v>
      </c>
    </row>
    <row r="1672" spans="26:35" x14ac:dyDescent="0.25">
      <c r="Z1672" s="62" t="s">
        <v>61</v>
      </c>
      <c r="AA1672" s="62" t="s">
        <v>4280</v>
      </c>
      <c r="AB1672" s="62">
        <v>3128709</v>
      </c>
      <c r="AH1672" s="45" t="str">
        <f t="shared" si="94"/>
        <v>MGGuaxupé</v>
      </c>
      <c r="AI1672" s="62">
        <v>3128709</v>
      </c>
    </row>
    <row r="1673" spans="26:35" x14ac:dyDescent="0.25">
      <c r="Z1673" s="62" t="s">
        <v>61</v>
      </c>
      <c r="AA1673" s="62" t="s">
        <v>4284</v>
      </c>
      <c r="AB1673" s="62">
        <v>3128808</v>
      </c>
      <c r="AH1673" s="45" t="str">
        <f t="shared" si="94"/>
        <v>MGGuidoval</v>
      </c>
      <c r="AI1673" s="62">
        <v>3128808</v>
      </c>
    </row>
    <row r="1674" spans="26:35" x14ac:dyDescent="0.25">
      <c r="Z1674" s="62" t="s">
        <v>61</v>
      </c>
      <c r="AA1674" s="62" t="s">
        <v>4289</v>
      </c>
      <c r="AB1674" s="62">
        <v>3128907</v>
      </c>
      <c r="AH1674" s="45" t="str">
        <f t="shared" si="94"/>
        <v>MGGuimarânia</v>
      </c>
      <c r="AI1674" s="62">
        <v>3128907</v>
      </c>
    </row>
    <row r="1675" spans="26:35" x14ac:dyDescent="0.25">
      <c r="Z1675" s="62" t="s">
        <v>61</v>
      </c>
      <c r="AA1675" s="62" t="s">
        <v>4294</v>
      </c>
      <c r="AB1675" s="62">
        <v>3129004</v>
      </c>
      <c r="AH1675" s="45" t="str">
        <f t="shared" si="94"/>
        <v>MGGuiricema</v>
      </c>
      <c r="AI1675" s="62">
        <v>3129004</v>
      </c>
    </row>
    <row r="1676" spans="26:35" x14ac:dyDescent="0.25">
      <c r="Z1676" s="62" t="s">
        <v>61</v>
      </c>
      <c r="AA1676" s="62" t="s">
        <v>4299</v>
      </c>
      <c r="AB1676" s="62">
        <v>3129103</v>
      </c>
      <c r="AH1676" s="45" t="str">
        <f t="shared" si="94"/>
        <v>MGGurinhatã</v>
      </c>
      <c r="AI1676" s="62">
        <v>3129103</v>
      </c>
    </row>
    <row r="1677" spans="26:35" x14ac:dyDescent="0.25">
      <c r="Z1677" s="62" t="s">
        <v>61</v>
      </c>
      <c r="AA1677" s="62" t="s">
        <v>4304</v>
      </c>
      <c r="AB1677" s="62">
        <v>3129202</v>
      </c>
      <c r="AH1677" s="45" t="str">
        <f t="shared" si="94"/>
        <v>MGHeliodora</v>
      </c>
      <c r="AI1677" s="62">
        <v>3129202</v>
      </c>
    </row>
    <row r="1678" spans="26:35" x14ac:dyDescent="0.25">
      <c r="Z1678" s="62" t="s">
        <v>61</v>
      </c>
      <c r="AA1678" s="62" t="s">
        <v>4309</v>
      </c>
      <c r="AB1678" s="62">
        <v>3129301</v>
      </c>
      <c r="AH1678" s="45" t="str">
        <f t="shared" si="94"/>
        <v>MGIapu</v>
      </c>
      <c r="AI1678" s="62">
        <v>3129301</v>
      </c>
    </row>
    <row r="1679" spans="26:35" x14ac:dyDescent="0.25">
      <c r="Z1679" s="62" t="s">
        <v>61</v>
      </c>
      <c r="AA1679" s="62" t="s">
        <v>4314</v>
      </c>
      <c r="AB1679" s="62">
        <v>3129400</v>
      </c>
      <c r="AH1679" s="45" t="str">
        <f t="shared" si="94"/>
        <v>MGIbertioga</v>
      </c>
      <c r="AI1679" s="62">
        <v>3129400</v>
      </c>
    </row>
    <row r="1680" spans="26:35" x14ac:dyDescent="0.25">
      <c r="Z1680" s="62" t="s">
        <v>61</v>
      </c>
      <c r="AA1680" s="62" t="s">
        <v>4318</v>
      </c>
      <c r="AB1680" s="62">
        <v>3129509</v>
      </c>
      <c r="AH1680" s="45" t="str">
        <f t="shared" si="94"/>
        <v>MGIbiá</v>
      </c>
      <c r="AI1680" s="62">
        <v>3129509</v>
      </c>
    </row>
    <row r="1681" spans="26:35" x14ac:dyDescent="0.25">
      <c r="Z1681" s="62" t="s">
        <v>61</v>
      </c>
      <c r="AA1681" s="62" t="s">
        <v>4323</v>
      </c>
      <c r="AB1681" s="62">
        <v>3129608</v>
      </c>
      <c r="AH1681" s="45" t="str">
        <f t="shared" si="94"/>
        <v>MGIbiaí</v>
      </c>
      <c r="AI1681" s="62">
        <v>3129608</v>
      </c>
    </row>
    <row r="1682" spans="26:35" x14ac:dyDescent="0.25">
      <c r="Z1682" s="62" t="s">
        <v>61</v>
      </c>
      <c r="AA1682" s="62" t="s">
        <v>4328</v>
      </c>
      <c r="AB1682" s="62">
        <v>3129657</v>
      </c>
      <c r="AH1682" s="45" t="str">
        <f t="shared" si="94"/>
        <v>MGIbiracatu</v>
      </c>
      <c r="AI1682" s="62">
        <v>3129657</v>
      </c>
    </row>
    <row r="1683" spans="26:35" x14ac:dyDescent="0.25">
      <c r="Z1683" s="62" t="s">
        <v>61</v>
      </c>
      <c r="AA1683" s="62" t="s">
        <v>4333</v>
      </c>
      <c r="AB1683" s="62">
        <v>3129707</v>
      </c>
      <c r="AH1683" s="45" t="str">
        <f t="shared" si="94"/>
        <v>MGIbiraci</v>
      </c>
      <c r="AI1683" s="62">
        <v>3129707</v>
      </c>
    </row>
    <row r="1684" spans="26:35" x14ac:dyDescent="0.25">
      <c r="Z1684" s="62" t="s">
        <v>61</v>
      </c>
      <c r="AA1684" s="62" t="s">
        <v>4338</v>
      </c>
      <c r="AB1684" s="62">
        <v>3129806</v>
      </c>
      <c r="AH1684" s="45" t="str">
        <f t="shared" si="94"/>
        <v>MGIbirité</v>
      </c>
      <c r="AI1684" s="62">
        <v>3129806</v>
      </c>
    </row>
    <row r="1685" spans="26:35" x14ac:dyDescent="0.25">
      <c r="Z1685" s="62" t="s">
        <v>61</v>
      </c>
      <c r="AA1685" s="62" t="s">
        <v>4343</v>
      </c>
      <c r="AB1685" s="62">
        <v>3129905</v>
      </c>
      <c r="AH1685" s="45" t="str">
        <f t="shared" si="94"/>
        <v>MGIbitiúra de Minas</v>
      </c>
      <c r="AI1685" s="62">
        <v>3129905</v>
      </c>
    </row>
    <row r="1686" spans="26:35" x14ac:dyDescent="0.25">
      <c r="Z1686" s="62" t="s">
        <v>61</v>
      </c>
      <c r="AA1686" s="62" t="s">
        <v>4348</v>
      </c>
      <c r="AB1686" s="62">
        <v>3130002</v>
      </c>
      <c r="AH1686" s="45" t="str">
        <f t="shared" si="94"/>
        <v>MGIbituruna</v>
      </c>
      <c r="AI1686" s="62">
        <v>3130002</v>
      </c>
    </row>
    <row r="1687" spans="26:35" x14ac:dyDescent="0.25">
      <c r="Z1687" s="62" t="s">
        <v>61</v>
      </c>
      <c r="AA1687" s="62" t="s">
        <v>4352</v>
      </c>
      <c r="AB1687" s="62">
        <v>3130051</v>
      </c>
      <c r="AH1687" s="45" t="str">
        <f t="shared" si="94"/>
        <v>MGIcaraí de Minas</v>
      </c>
      <c r="AI1687" s="62">
        <v>3130051</v>
      </c>
    </row>
    <row r="1688" spans="26:35" x14ac:dyDescent="0.25">
      <c r="Z1688" s="62" t="s">
        <v>61</v>
      </c>
      <c r="AA1688" s="62" t="s">
        <v>4356</v>
      </c>
      <c r="AB1688" s="62">
        <v>3130101</v>
      </c>
      <c r="AH1688" s="45" t="str">
        <f t="shared" si="94"/>
        <v>MGIgarapé</v>
      </c>
      <c r="AI1688" s="62">
        <v>3130101</v>
      </c>
    </row>
    <row r="1689" spans="26:35" x14ac:dyDescent="0.25">
      <c r="Z1689" s="62" t="s">
        <v>61</v>
      </c>
      <c r="AA1689" s="62" t="s">
        <v>4361</v>
      </c>
      <c r="AB1689" s="62">
        <v>3130200</v>
      </c>
      <c r="AH1689" s="45" t="str">
        <f t="shared" si="94"/>
        <v>MGIgaratinga</v>
      </c>
      <c r="AI1689" s="62">
        <v>3130200</v>
      </c>
    </row>
    <row r="1690" spans="26:35" x14ac:dyDescent="0.25">
      <c r="Z1690" s="62" t="s">
        <v>61</v>
      </c>
      <c r="AA1690" s="62" t="s">
        <v>4365</v>
      </c>
      <c r="AB1690" s="62">
        <v>3130309</v>
      </c>
      <c r="AH1690" s="45" t="str">
        <f t="shared" si="94"/>
        <v>MGIguatama</v>
      </c>
      <c r="AI1690" s="62">
        <v>3130309</v>
      </c>
    </row>
    <row r="1691" spans="26:35" x14ac:dyDescent="0.25">
      <c r="Z1691" s="62" t="s">
        <v>61</v>
      </c>
      <c r="AA1691" s="62" t="s">
        <v>4369</v>
      </c>
      <c r="AB1691" s="62">
        <v>3130408</v>
      </c>
      <c r="AH1691" s="45" t="str">
        <f t="shared" si="94"/>
        <v>MGIjaci</v>
      </c>
      <c r="AI1691" s="62">
        <v>3130408</v>
      </c>
    </row>
    <row r="1692" spans="26:35" x14ac:dyDescent="0.25">
      <c r="Z1692" s="62" t="s">
        <v>61</v>
      </c>
      <c r="AA1692" s="62" t="s">
        <v>4374</v>
      </c>
      <c r="AB1692" s="62">
        <v>3130507</v>
      </c>
      <c r="AH1692" s="45" t="str">
        <f t="shared" si="94"/>
        <v>MGIlicínea</v>
      </c>
      <c r="AI1692" s="62">
        <v>3130507</v>
      </c>
    </row>
    <row r="1693" spans="26:35" x14ac:dyDescent="0.25">
      <c r="Z1693" s="62" t="s">
        <v>61</v>
      </c>
      <c r="AA1693" s="62" t="s">
        <v>4378</v>
      </c>
      <c r="AB1693" s="62">
        <v>3130556</v>
      </c>
      <c r="AH1693" s="45" t="str">
        <f t="shared" si="94"/>
        <v>MGImbé de Minas</v>
      </c>
      <c r="AI1693" s="62">
        <v>3130556</v>
      </c>
    </row>
    <row r="1694" spans="26:35" x14ac:dyDescent="0.25">
      <c r="Z1694" s="62" t="s">
        <v>61</v>
      </c>
      <c r="AA1694" s="62" t="s">
        <v>4383</v>
      </c>
      <c r="AB1694" s="62">
        <v>3130606</v>
      </c>
      <c r="AH1694" s="45" t="str">
        <f t="shared" si="94"/>
        <v>MGInconfidentes</v>
      </c>
      <c r="AI1694" s="62">
        <v>3130606</v>
      </c>
    </row>
    <row r="1695" spans="26:35" x14ac:dyDescent="0.25">
      <c r="Z1695" s="62" t="s">
        <v>61</v>
      </c>
      <c r="AA1695" s="62" t="s">
        <v>4388</v>
      </c>
      <c r="AB1695" s="62">
        <v>3130655</v>
      </c>
      <c r="AH1695" s="45" t="str">
        <f t="shared" si="94"/>
        <v>MGIndaiabira</v>
      </c>
      <c r="AI1695" s="62">
        <v>3130655</v>
      </c>
    </row>
    <row r="1696" spans="26:35" x14ac:dyDescent="0.25">
      <c r="Z1696" s="62" t="s">
        <v>61</v>
      </c>
      <c r="AA1696" s="62" t="s">
        <v>2943</v>
      </c>
      <c r="AB1696" s="62">
        <v>3130705</v>
      </c>
      <c r="AH1696" s="45" t="str">
        <f t="shared" si="94"/>
        <v>MGIndianópolis</v>
      </c>
      <c r="AI1696" s="62">
        <v>3130705</v>
      </c>
    </row>
    <row r="1697" spans="26:35" x14ac:dyDescent="0.25">
      <c r="Z1697" s="62" t="s">
        <v>61</v>
      </c>
      <c r="AA1697" s="62" t="s">
        <v>4397</v>
      </c>
      <c r="AB1697" s="62">
        <v>3130804</v>
      </c>
      <c r="AH1697" s="45" t="str">
        <f t="shared" si="94"/>
        <v>MGIngaí</v>
      </c>
      <c r="AI1697" s="62">
        <v>3130804</v>
      </c>
    </row>
    <row r="1698" spans="26:35" x14ac:dyDescent="0.25">
      <c r="Z1698" s="62" t="s">
        <v>61</v>
      </c>
      <c r="AA1698" s="62" t="s">
        <v>4402</v>
      </c>
      <c r="AB1698" s="62">
        <v>3130903</v>
      </c>
      <c r="AH1698" s="45" t="str">
        <f t="shared" si="94"/>
        <v>MGInhapim</v>
      </c>
      <c r="AI1698" s="62">
        <v>3130903</v>
      </c>
    </row>
    <row r="1699" spans="26:35" x14ac:dyDescent="0.25">
      <c r="Z1699" s="62" t="s">
        <v>61</v>
      </c>
      <c r="AA1699" s="62" t="s">
        <v>4406</v>
      </c>
      <c r="AB1699" s="62">
        <v>3131000</v>
      </c>
      <c r="AH1699" s="45" t="str">
        <f t="shared" si="94"/>
        <v>MGInhaúma</v>
      </c>
      <c r="AI1699" s="62">
        <v>3131000</v>
      </c>
    </row>
    <row r="1700" spans="26:35" x14ac:dyDescent="0.25">
      <c r="Z1700" s="62" t="s">
        <v>61</v>
      </c>
      <c r="AA1700" s="62" t="s">
        <v>4411</v>
      </c>
      <c r="AB1700" s="62">
        <v>3131109</v>
      </c>
      <c r="AH1700" s="45" t="str">
        <f t="shared" si="94"/>
        <v>MGInimutaba</v>
      </c>
      <c r="AI1700" s="62">
        <v>3131109</v>
      </c>
    </row>
    <row r="1701" spans="26:35" x14ac:dyDescent="0.25">
      <c r="Z1701" s="62" t="s">
        <v>61</v>
      </c>
      <c r="AA1701" s="62" t="s">
        <v>4416</v>
      </c>
      <c r="AB1701" s="62">
        <v>3131158</v>
      </c>
      <c r="AH1701" s="45" t="str">
        <f t="shared" si="94"/>
        <v>MGIpaba</v>
      </c>
      <c r="AI1701" s="62">
        <v>3131158</v>
      </c>
    </row>
    <row r="1702" spans="26:35" x14ac:dyDescent="0.25">
      <c r="Z1702" s="62" t="s">
        <v>61</v>
      </c>
      <c r="AA1702" s="62" t="s">
        <v>4421</v>
      </c>
      <c r="AB1702" s="62">
        <v>3131208</v>
      </c>
      <c r="AH1702" s="45" t="str">
        <f t="shared" si="94"/>
        <v>MGIpanema</v>
      </c>
      <c r="AI1702" s="62">
        <v>3131208</v>
      </c>
    </row>
    <row r="1703" spans="26:35" x14ac:dyDescent="0.25">
      <c r="Z1703" s="62" t="s">
        <v>61</v>
      </c>
      <c r="AA1703" s="62" t="s">
        <v>4425</v>
      </c>
      <c r="AB1703" s="62">
        <v>3131307</v>
      </c>
      <c r="AH1703" s="45" t="str">
        <f t="shared" si="94"/>
        <v>MGIpatinga</v>
      </c>
      <c r="AI1703" s="62">
        <v>3131307</v>
      </c>
    </row>
    <row r="1704" spans="26:35" x14ac:dyDescent="0.25">
      <c r="Z1704" s="62" t="s">
        <v>61</v>
      </c>
      <c r="AA1704" s="62" t="s">
        <v>4430</v>
      </c>
      <c r="AB1704" s="62">
        <v>3131406</v>
      </c>
      <c r="AH1704" s="45" t="str">
        <f t="shared" si="94"/>
        <v>MGIpiaçu</v>
      </c>
      <c r="AI1704" s="62">
        <v>3131406</v>
      </c>
    </row>
    <row r="1705" spans="26:35" x14ac:dyDescent="0.25">
      <c r="Z1705" s="62" t="s">
        <v>61</v>
      </c>
      <c r="AA1705" s="62" t="s">
        <v>4435</v>
      </c>
      <c r="AB1705" s="62">
        <v>3131505</v>
      </c>
      <c r="AH1705" s="45" t="str">
        <f t="shared" si="94"/>
        <v>MGIpuiúna</v>
      </c>
      <c r="AI1705" s="62">
        <v>3131505</v>
      </c>
    </row>
    <row r="1706" spans="26:35" x14ac:dyDescent="0.25">
      <c r="Z1706" s="62" t="s">
        <v>61</v>
      </c>
      <c r="AA1706" s="62" t="s">
        <v>4440</v>
      </c>
      <c r="AB1706" s="62">
        <v>3131604</v>
      </c>
      <c r="AH1706" s="45" t="str">
        <f t="shared" si="94"/>
        <v>MGIraí de Minas</v>
      </c>
      <c r="AI1706" s="62">
        <v>3131604</v>
      </c>
    </row>
    <row r="1707" spans="26:35" x14ac:dyDescent="0.25">
      <c r="Z1707" s="62" t="s">
        <v>61</v>
      </c>
      <c r="AA1707" s="62" t="s">
        <v>4444</v>
      </c>
      <c r="AB1707" s="62">
        <v>3131703</v>
      </c>
      <c r="AH1707" s="45" t="str">
        <f t="shared" si="94"/>
        <v>MGItabira</v>
      </c>
      <c r="AI1707" s="62">
        <v>3131703</v>
      </c>
    </row>
    <row r="1708" spans="26:35" x14ac:dyDescent="0.25">
      <c r="Z1708" s="62" t="s">
        <v>61</v>
      </c>
      <c r="AA1708" s="62" t="s">
        <v>4449</v>
      </c>
      <c r="AB1708" s="62">
        <v>3131802</v>
      </c>
      <c r="AH1708" s="45" t="str">
        <f t="shared" si="94"/>
        <v>MGItabirinha</v>
      </c>
      <c r="AI1708" s="62">
        <v>3131802</v>
      </c>
    </row>
    <row r="1709" spans="26:35" x14ac:dyDescent="0.25">
      <c r="Z1709" s="62" t="s">
        <v>61</v>
      </c>
      <c r="AA1709" s="62" t="s">
        <v>4454</v>
      </c>
      <c r="AB1709" s="62">
        <v>3131901</v>
      </c>
      <c r="AH1709" s="45" t="str">
        <f t="shared" si="94"/>
        <v>MGItabirito</v>
      </c>
      <c r="AI1709" s="62">
        <v>3131901</v>
      </c>
    </row>
    <row r="1710" spans="26:35" x14ac:dyDescent="0.25">
      <c r="Z1710" s="62" t="s">
        <v>61</v>
      </c>
      <c r="AA1710" s="62" t="s">
        <v>4459</v>
      </c>
      <c r="AB1710" s="62">
        <v>3132008</v>
      </c>
      <c r="AH1710" s="45" t="str">
        <f t="shared" si="94"/>
        <v>MGItacambira</v>
      </c>
      <c r="AI1710" s="62">
        <v>3132008</v>
      </c>
    </row>
    <row r="1711" spans="26:35" x14ac:dyDescent="0.25">
      <c r="Z1711" s="62" t="s">
        <v>61</v>
      </c>
      <c r="AA1711" s="62" t="s">
        <v>4464</v>
      </c>
      <c r="AB1711" s="62">
        <v>3132107</v>
      </c>
      <c r="AH1711" s="45" t="str">
        <f t="shared" si="94"/>
        <v>MGItacarambi</v>
      </c>
      <c r="AI1711" s="62">
        <v>3132107</v>
      </c>
    </row>
    <row r="1712" spans="26:35" x14ac:dyDescent="0.25">
      <c r="Z1712" s="62" t="s">
        <v>61</v>
      </c>
      <c r="AA1712" s="62" t="s">
        <v>4469</v>
      </c>
      <c r="AB1712" s="62">
        <v>3132206</v>
      </c>
      <c r="AH1712" s="45" t="str">
        <f t="shared" si="94"/>
        <v>MGItaguara</v>
      </c>
      <c r="AI1712" s="62">
        <v>3132206</v>
      </c>
    </row>
    <row r="1713" spans="26:35" x14ac:dyDescent="0.25">
      <c r="Z1713" s="62" t="s">
        <v>61</v>
      </c>
      <c r="AA1713" s="62" t="s">
        <v>4473</v>
      </c>
      <c r="AB1713" s="62">
        <v>3132305</v>
      </c>
      <c r="AH1713" s="45" t="str">
        <f t="shared" si="94"/>
        <v>MGItaipé</v>
      </c>
      <c r="AI1713" s="62">
        <v>3132305</v>
      </c>
    </row>
    <row r="1714" spans="26:35" x14ac:dyDescent="0.25">
      <c r="Z1714" s="62" t="s">
        <v>61</v>
      </c>
      <c r="AA1714" s="62" t="s">
        <v>4478</v>
      </c>
      <c r="AB1714" s="62">
        <v>3132404</v>
      </c>
      <c r="AH1714" s="45" t="str">
        <f t="shared" si="94"/>
        <v>MGItajubá</v>
      </c>
      <c r="AI1714" s="62">
        <v>3132404</v>
      </c>
    </row>
    <row r="1715" spans="26:35" x14ac:dyDescent="0.25">
      <c r="Z1715" s="62" t="s">
        <v>61</v>
      </c>
      <c r="AA1715" s="62" t="s">
        <v>4483</v>
      </c>
      <c r="AB1715" s="62">
        <v>3132503</v>
      </c>
      <c r="AH1715" s="45" t="str">
        <f t="shared" si="94"/>
        <v>MGItamarandiba</v>
      </c>
      <c r="AI1715" s="62">
        <v>3132503</v>
      </c>
    </row>
    <row r="1716" spans="26:35" x14ac:dyDescent="0.25">
      <c r="Z1716" s="62" t="s">
        <v>61</v>
      </c>
      <c r="AA1716" s="62" t="s">
        <v>4488</v>
      </c>
      <c r="AB1716" s="62">
        <v>3132602</v>
      </c>
      <c r="AH1716" s="45" t="str">
        <f t="shared" si="94"/>
        <v>MGItamarati de Minas</v>
      </c>
      <c r="AI1716" s="62">
        <v>3132602</v>
      </c>
    </row>
    <row r="1717" spans="26:35" x14ac:dyDescent="0.25">
      <c r="Z1717" s="62" t="s">
        <v>61</v>
      </c>
      <c r="AA1717" s="62" t="s">
        <v>4493</v>
      </c>
      <c r="AB1717" s="62">
        <v>3132701</v>
      </c>
      <c r="AH1717" s="45" t="str">
        <f t="shared" si="94"/>
        <v>MGItambacuri</v>
      </c>
      <c r="AI1717" s="62">
        <v>3132701</v>
      </c>
    </row>
    <row r="1718" spans="26:35" x14ac:dyDescent="0.25">
      <c r="Z1718" s="62" t="s">
        <v>61</v>
      </c>
      <c r="AA1718" s="62" t="s">
        <v>4498</v>
      </c>
      <c r="AB1718" s="62">
        <v>3132800</v>
      </c>
      <c r="AH1718" s="45" t="str">
        <f t="shared" si="94"/>
        <v>MGItambé do Mato Dentro</v>
      </c>
      <c r="AI1718" s="62">
        <v>3132800</v>
      </c>
    </row>
    <row r="1719" spans="26:35" x14ac:dyDescent="0.25">
      <c r="Z1719" s="62" t="s">
        <v>61</v>
      </c>
      <c r="AA1719" s="62" t="s">
        <v>4503</v>
      </c>
      <c r="AB1719" s="62">
        <v>3132909</v>
      </c>
      <c r="AH1719" s="45" t="str">
        <f t="shared" si="94"/>
        <v>MGItamogi</v>
      </c>
      <c r="AI1719" s="62">
        <v>3132909</v>
      </c>
    </row>
    <row r="1720" spans="26:35" x14ac:dyDescent="0.25">
      <c r="Z1720" s="62" t="s">
        <v>61</v>
      </c>
      <c r="AA1720" s="62" t="s">
        <v>4508</v>
      </c>
      <c r="AB1720" s="62">
        <v>3133006</v>
      </c>
      <c r="AH1720" s="45" t="str">
        <f t="shared" si="94"/>
        <v>MGItamonte</v>
      </c>
      <c r="AI1720" s="62">
        <v>3133006</v>
      </c>
    </row>
    <row r="1721" spans="26:35" x14ac:dyDescent="0.25">
      <c r="Z1721" s="62" t="s">
        <v>61</v>
      </c>
      <c r="AA1721" s="62" t="s">
        <v>4512</v>
      </c>
      <c r="AB1721" s="62">
        <v>3133105</v>
      </c>
      <c r="AH1721" s="45" t="str">
        <f t="shared" si="94"/>
        <v>MGItanhandu</v>
      </c>
      <c r="AI1721" s="62">
        <v>3133105</v>
      </c>
    </row>
    <row r="1722" spans="26:35" x14ac:dyDescent="0.25">
      <c r="Z1722" s="62" t="s">
        <v>61</v>
      </c>
      <c r="AA1722" s="62" t="s">
        <v>4517</v>
      </c>
      <c r="AB1722" s="62">
        <v>3133204</v>
      </c>
      <c r="AH1722" s="45" t="str">
        <f t="shared" si="94"/>
        <v>MGItanhomi</v>
      </c>
      <c r="AI1722" s="62">
        <v>3133204</v>
      </c>
    </row>
    <row r="1723" spans="26:35" x14ac:dyDescent="0.25">
      <c r="Z1723" s="62" t="s">
        <v>61</v>
      </c>
      <c r="AA1723" s="62" t="s">
        <v>4522</v>
      </c>
      <c r="AB1723" s="62">
        <v>3133303</v>
      </c>
      <c r="AH1723" s="45" t="str">
        <f t="shared" si="94"/>
        <v>MGItaobim</v>
      </c>
      <c r="AI1723" s="62">
        <v>3133303</v>
      </c>
    </row>
    <row r="1724" spans="26:35" x14ac:dyDescent="0.25">
      <c r="Z1724" s="62" t="s">
        <v>61</v>
      </c>
      <c r="AA1724" s="62" t="s">
        <v>4527</v>
      </c>
      <c r="AB1724" s="62">
        <v>3133402</v>
      </c>
      <c r="AH1724" s="45" t="str">
        <f t="shared" si="94"/>
        <v>MGItapagipe</v>
      </c>
      <c r="AI1724" s="62">
        <v>3133402</v>
      </c>
    </row>
    <row r="1725" spans="26:35" x14ac:dyDescent="0.25">
      <c r="Z1725" s="62" t="s">
        <v>61</v>
      </c>
      <c r="AA1725" s="62" t="s">
        <v>4532</v>
      </c>
      <c r="AB1725" s="62">
        <v>3133501</v>
      </c>
      <c r="AH1725" s="45" t="str">
        <f t="shared" si="94"/>
        <v>MGItapecerica</v>
      </c>
      <c r="AI1725" s="62">
        <v>3133501</v>
      </c>
    </row>
    <row r="1726" spans="26:35" x14ac:dyDescent="0.25">
      <c r="Z1726" s="62" t="s">
        <v>61</v>
      </c>
      <c r="AA1726" s="62" t="s">
        <v>3931</v>
      </c>
      <c r="AB1726" s="62">
        <v>3133600</v>
      </c>
      <c r="AH1726" s="45" t="str">
        <f t="shared" si="94"/>
        <v>MGItapeva</v>
      </c>
      <c r="AI1726" s="62">
        <v>3133600</v>
      </c>
    </row>
    <row r="1727" spans="26:35" x14ac:dyDescent="0.25">
      <c r="Z1727" s="62" t="s">
        <v>61</v>
      </c>
      <c r="AA1727" s="62" t="s">
        <v>4541</v>
      </c>
      <c r="AB1727" s="62">
        <v>3133709</v>
      </c>
      <c r="AH1727" s="45" t="str">
        <f t="shared" si="94"/>
        <v>MGItatiaiuçu</v>
      </c>
      <c r="AI1727" s="62">
        <v>3133709</v>
      </c>
    </row>
    <row r="1728" spans="26:35" x14ac:dyDescent="0.25">
      <c r="Z1728" s="62" t="s">
        <v>61</v>
      </c>
      <c r="AA1728" s="62" t="s">
        <v>4545</v>
      </c>
      <c r="AB1728" s="62">
        <v>3133758</v>
      </c>
      <c r="AH1728" s="45" t="str">
        <f t="shared" si="94"/>
        <v>MGItaú de Minas</v>
      </c>
      <c r="AI1728" s="62">
        <v>3133758</v>
      </c>
    </row>
    <row r="1729" spans="26:35" x14ac:dyDescent="0.25">
      <c r="Z1729" s="62" t="s">
        <v>61</v>
      </c>
      <c r="AA1729" s="62" t="s">
        <v>4550</v>
      </c>
      <c r="AB1729" s="62">
        <v>3133808</v>
      </c>
      <c r="AH1729" s="45" t="str">
        <f t="shared" si="94"/>
        <v>MGItaúna</v>
      </c>
      <c r="AI1729" s="62">
        <v>3133808</v>
      </c>
    </row>
    <row r="1730" spans="26:35" x14ac:dyDescent="0.25">
      <c r="Z1730" s="62" t="s">
        <v>61</v>
      </c>
      <c r="AA1730" s="62" t="s">
        <v>4555</v>
      </c>
      <c r="AB1730" s="62">
        <v>3133907</v>
      </c>
      <c r="AH1730" s="45" t="str">
        <f t="shared" si="94"/>
        <v>MGItaverava</v>
      </c>
      <c r="AI1730" s="62">
        <v>3133907</v>
      </c>
    </row>
    <row r="1731" spans="26:35" x14ac:dyDescent="0.25">
      <c r="Z1731" s="62" t="s">
        <v>61</v>
      </c>
      <c r="AA1731" s="62" t="s">
        <v>4560</v>
      </c>
      <c r="AB1731" s="62">
        <v>3134004</v>
      </c>
      <c r="AH1731" s="45" t="str">
        <f t="shared" ref="AH1731:AH1794" si="95">CONCATENATE(Z1731,AA1731)</f>
        <v>MGItinga</v>
      </c>
      <c r="AI1731" s="62">
        <v>3134004</v>
      </c>
    </row>
    <row r="1732" spans="26:35" x14ac:dyDescent="0.25">
      <c r="Z1732" s="62" t="s">
        <v>61</v>
      </c>
      <c r="AA1732" s="62" t="s">
        <v>4564</v>
      </c>
      <c r="AB1732" s="62">
        <v>3134103</v>
      </c>
      <c r="AH1732" s="45" t="str">
        <f t="shared" si="95"/>
        <v>MGItueta</v>
      </c>
      <c r="AI1732" s="62">
        <v>3134103</v>
      </c>
    </row>
    <row r="1733" spans="26:35" x14ac:dyDescent="0.25">
      <c r="Z1733" s="62" t="s">
        <v>61</v>
      </c>
      <c r="AA1733" s="62" t="s">
        <v>4568</v>
      </c>
      <c r="AB1733" s="62">
        <v>3134202</v>
      </c>
      <c r="AH1733" s="45" t="str">
        <f t="shared" si="95"/>
        <v>MGItuiutaba</v>
      </c>
      <c r="AI1733" s="62">
        <v>3134202</v>
      </c>
    </row>
    <row r="1734" spans="26:35" x14ac:dyDescent="0.25">
      <c r="Z1734" s="62" t="s">
        <v>61</v>
      </c>
      <c r="AA1734" s="62" t="s">
        <v>4572</v>
      </c>
      <c r="AB1734" s="62">
        <v>3134301</v>
      </c>
      <c r="AH1734" s="45" t="str">
        <f t="shared" si="95"/>
        <v>MGItumirim</v>
      </c>
      <c r="AI1734" s="62">
        <v>3134301</v>
      </c>
    </row>
    <row r="1735" spans="26:35" x14ac:dyDescent="0.25">
      <c r="Z1735" s="62" t="s">
        <v>61</v>
      </c>
      <c r="AA1735" s="62" t="s">
        <v>4577</v>
      </c>
      <c r="AB1735" s="62">
        <v>3134400</v>
      </c>
      <c r="AH1735" s="45" t="str">
        <f t="shared" si="95"/>
        <v>MGIturama</v>
      </c>
      <c r="AI1735" s="62">
        <v>3134400</v>
      </c>
    </row>
    <row r="1736" spans="26:35" x14ac:dyDescent="0.25">
      <c r="Z1736" s="62" t="s">
        <v>61</v>
      </c>
      <c r="AA1736" s="62" t="s">
        <v>4582</v>
      </c>
      <c r="AB1736" s="62">
        <v>3134509</v>
      </c>
      <c r="AH1736" s="45" t="str">
        <f t="shared" si="95"/>
        <v>MGItutinga</v>
      </c>
      <c r="AI1736" s="62">
        <v>3134509</v>
      </c>
    </row>
    <row r="1737" spans="26:35" x14ac:dyDescent="0.25">
      <c r="Z1737" s="62" t="s">
        <v>61</v>
      </c>
      <c r="AA1737" s="62" t="s">
        <v>4587</v>
      </c>
      <c r="AB1737" s="62">
        <v>3134608</v>
      </c>
      <c r="AH1737" s="45" t="str">
        <f t="shared" si="95"/>
        <v>MGJaboticatubas</v>
      </c>
      <c r="AI1737" s="62">
        <v>3134608</v>
      </c>
    </row>
    <row r="1738" spans="26:35" x14ac:dyDescent="0.25">
      <c r="Z1738" s="62" t="s">
        <v>61</v>
      </c>
      <c r="AA1738" s="62" t="s">
        <v>4591</v>
      </c>
      <c r="AB1738" s="62">
        <v>3134707</v>
      </c>
      <c r="AH1738" s="45" t="str">
        <f t="shared" si="95"/>
        <v>MGJacinto</v>
      </c>
      <c r="AI1738" s="62">
        <v>3134707</v>
      </c>
    </row>
    <row r="1739" spans="26:35" x14ac:dyDescent="0.25">
      <c r="Z1739" s="62" t="s">
        <v>61</v>
      </c>
      <c r="AA1739" s="62" t="s">
        <v>4596</v>
      </c>
      <c r="AB1739" s="62">
        <v>3134806</v>
      </c>
      <c r="AH1739" s="45" t="str">
        <f t="shared" si="95"/>
        <v>MGJacuí</v>
      </c>
      <c r="AI1739" s="62">
        <v>3134806</v>
      </c>
    </row>
    <row r="1740" spans="26:35" x14ac:dyDescent="0.25">
      <c r="Z1740" s="62" t="s">
        <v>61</v>
      </c>
      <c r="AA1740" s="62" t="s">
        <v>3685</v>
      </c>
      <c r="AB1740" s="62">
        <v>3134905</v>
      </c>
      <c r="AH1740" s="45" t="str">
        <f t="shared" si="95"/>
        <v>MGJacutinga</v>
      </c>
      <c r="AI1740" s="62">
        <v>3134905</v>
      </c>
    </row>
    <row r="1741" spans="26:35" x14ac:dyDescent="0.25">
      <c r="Z1741" s="62" t="s">
        <v>61</v>
      </c>
      <c r="AA1741" s="62" t="s">
        <v>4604</v>
      </c>
      <c r="AB1741" s="62">
        <v>3135001</v>
      </c>
      <c r="AH1741" s="45" t="str">
        <f t="shared" si="95"/>
        <v>MGJaguaraçu</v>
      </c>
      <c r="AI1741" s="62">
        <v>3135001</v>
      </c>
    </row>
    <row r="1742" spans="26:35" x14ac:dyDescent="0.25">
      <c r="Z1742" s="62" t="s">
        <v>61</v>
      </c>
      <c r="AA1742" s="62" t="s">
        <v>4609</v>
      </c>
      <c r="AB1742" s="62">
        <v>3135050</v>
      </c>
      <c r="AH1742" s="45" t="str">
        <f t="shared" si="95"/>
        <v>MGJaíba</v>
      </c>
      <c r="AI1742" s="62">
        <v>3135050</v>
      </c>
    </row>
    <row r="1743" spans="26:35" x14ac:dyDescent="0.25">
      <c r="Z1743" s="62" t="s">
        <v>61</v>
      </c>
      <c r="AA1743" s="62" t="s">
        <v>4614</v>
      </c>
      <c r="AB1743" s="62">
        <v>3135076</v>
      </c>
      <c r="AH1743" s="45" t="str">
        <f t="shared" si="95"/>
        <v>MGJampruca</v>
      </c>
      <c r="AI1743" s="62">
        <v>3135076</v>
      </c>
    </row>
    <row r="1744" spans="26:35" x14ac:dyDescent="0.25">
      <c r="Z1744" s="62" t="s">
        <v>61</v>
      </c>
      <c r="AA1744" s="62" t="s">
        <v>4618</v>
      </c>
      <c r="AB1744" s="62">
        <v>3135100</v>
      </c>
      <c r="AH1744" s="45" t="str">
        <f t="shared" si="95"/>
        <v>MGJanaúba</v>
      </c>
      <c r="AI1744" s="62">
        <v>3135100</v>
      </c>
    </row>
    <row r="1745" spans="26:35" x14ac:dyDescent="0.25">
      <c r="Z1745" s="62" t="s">
        <v>61</v>
      </c>
      <c r="AA1745" s="62" t="s">
        <v>4623</v>
      </c>
      <c r="AB1745" s="62">
        <v>3135209</v>
      </c>
      <c r="AH1745" s="45" t="str">
        <f t="shared" si="95"/>
        <v>MGJanuária</v>
      </c>
      <c r="AI1745" s="62">
        <v>3135209</v>
      </c>
    </row>
    <row r="1746" spans="26:35" x14ac:dyDescent="0.25">
      <c r="Z1746" s="62" t="s">
        <v>61</v>
      </c>
      <c r="AA1746" s="62" t="s">
        <v>4628</v>
      </c>
      <c r="AB1746" s="62">
        <v>3135308</v>
      </c>
      <c r="AH1746" s="45" t="str">
        <f t="shared" si="95"/>
        <v>MGJaparaíba</v>
      </c>
      <c r="AI1746" s="62">
        <v>3135308</v>
      </c>
    </row>
    <row r="1747" spans="26:35" x14ac:dyDescent="0.25">
      <c r="Z1747" s="62" t="s">
        <v>61</v>
      </c>
      <c r="AA1747" s="62" t="s">
        <v>4631</v>
      </c>
      <c r="AB1747" s="62">
        <v>3135357</v>
      </c>
      <c r="AH1747" s="45" t="str">
        <f t="shared" si="95"/>
        <v>MGJaponvar</v>
      </c>
      <c r="AI1747" s="62">
        <v>3135357</v>
      </c>
    </row>
    <row r="1748" spans="26:35" x14ac:dyDescent="0.25">
      <c r="Z1748" s="62" t="s">
        <v>61</v>
      </c>
      <c r="AA1748" s="62" t="s">
        <v>4635</v>
      </c>
      <c r="AB1748" s="62">
        <v>3135407</v>
      </c>
      <c r="AH1748" s="45" t="str">
        <f t="shared" si="95"/>
        <v>MGJeceaba</v>
      </c>
      <c r="AI1748" s="62">
        <v>3135407</v>
      </c>
    </row>
    <row r="1749" spans="26:35" x14ac:dyDescent="0.25">
      <c r="Z1749" s="62" t="s">
        <v>61</v>
      </c>
      <c r="AA1749" s="62" t="s">
        <v>4639</v>
      </c>
      <c r="AB1749" s="62">
        <v>3135456</v>
      </c>
      <c r="AH1749" s="45" t="str">
        <f t="shared" si="95"/>
        <v>MGJenipapo de Minas</v>
      </c>
      <c r="AI1749" s="62">
        <v>3135456</v>
      </c>
    </row>
    <row r="1750" spans="26:35" x14ac:dyDescent="0.25">
      <c r="Z1750" s="62" t="s">
        <v>61</v>
      </c>
      <c r="AA1750" s="62" t="s">
        <v>4642</v>
      </c>
      <c r="AB1750" s="62">
        <v>3135506</v>
      </c>
      <c r="AH1750" s="45" t="str">
        <f t="shared" si="95"/>
        <v>MGJequeri</v>
      </c>
      <c r="AI1750" s="62">
        <v>3135506</v>
      </c>
    </row>
    <row r="1751" spans="26:35" x14ac:dyDescent="0.25">
      <c r="Z1751" s="62" t="s">
        <v>61</v>
      </c>
      <c r="AA1751" s="62" t="s">
        <v>4644</v>
      </c>
      <c r="AB1751" s="62">
        <v>3135605</v>
      </c>
      <c r="AH1751" s="45" t="str">
        <f t="shared" si="95"/>
        <v>MGJequitaí</v>
      </c>
      <c r="AI1751" s="62">
        <v>3135605</v>
      </c>
    </row>
    <row r="1752" spans="26:35" x14ac:dyDescent="0.25">
      <c r="Z1752" s="62" t="s">
        <v>61</v>
      </c>
      <c r="AA1752" s="62" t="s">
        <v>4648</v>
      </c>
      <c r="AB1752" s="62">
        <v>3135704</v>
      </c>
      <c r="AH1752" s="45" t="str">
        <f t="shared" si="95"/>
        <v>MGJequitibá</v>
      </c>
      <c r="AI1752" s="62">
        <v>3135704</v>
      </c>
    </row>
    <row r="1753" spans="26:35" x14ac:dyDescent="0.25">
      <c r="Z1753" s="62" t="s">
        <v>61</v>
      </c>
      <c r="AA1753" s="62" t="s">
        <v>4652</v>
      </c>
      <c r="AB1753" s="62">
        <v>3135803</v>
      </c>
      <c r="AH1753" s="45" t="str">
        <f t="shared" si="95"/>
        <v>MGJequitinhonha</v>
      </c>
      <c r="AI1753" s="62">
        <v>3135803</v>
      </c>
    </row>
    <row r="1754" spans="26:35" x14ac:dyDescent="0.25">
      <c r="Z1754" s="62" t="s">
        <v>61</v>
      </c>
      <c r="AA1754" s="62" t="s">
        <v>4656</v>
      </c>
      <c r="AB1754" s="62">
        <v>3135902</v>
      </c>
      <c r="AH1754" s="45" t="str">
        <f t="shared" si="95"/>
        <v>MGJesuânia</v>
      </c>
      <c r="AI1754" s="62">
        <v>3135902</v>
      </c>
    </row>
    <row r="1755" spans="26:35" x14ac:dyDescent="0.25">
      <c r="Z1755" s="62" t="s">
        <v>61</v>
      </c>
      <c r="AA1755" s="62" t="s">
        <v>4660</v>
      </c>
      <c r="AB1755" s="62">
        <v>3136009</v>
      </c>
      <c r="AH1755" s="45" t="str">
        <f t="shared" si="95"/>
        <v>MGJoaíma</v>
      </c>
      <c r="AI1755" s="62">
        <v>3136009</v>
      </c>
    </row>
    <row r="1756" spans="26:35" x14ac:dyDescent="0.25">
      <c r="Z1756" s="62" t="s">
        <v>61</v>
      </c>
      <c r="AA1756" s="62" t="s">
        <v>4664</v>
      </c>
      <c r="AB1756" s="62">
        <v>3136108</v>
      </c>
      <c r="AH1756" s="45" t="str">
        <f t="shared" si="95"/>
        <v>MGJoanésia</v>
      </c>
      <c r="AI1756" s="62">
        <v>3136108</v>
      </c>
    </row>
    <row r="1757" spans="26:35" x14ac:dyDescent="0.25">
      <c r="Z1757" s="62" t="s">
        <v>61</v>
      </c>
      <c r="AA1757" s="62" t="s">
        <v>4667</v>
      </c>
      <c r="AB1757" s="62">
        <v>3136207</v>
      </c>
      <c r="AH1757" s="45" t="str">
        <f t="shared" si="95"/>
        <v>MGJoão Monlevade</v>
      </c>
      <c r="AI1757" s="62">
        <v>3136207</v>
      </c>
    </row>
    <row r="1758" spans="26:35" x14ac:dyDescent="0.25">
      <c r="Z1758" s="62" t="s">
        <v>61</v>
      </c>
      <c r="AA1758" s="62" t="s">
        <v>4671</v>
      </c>
      <c r="AB1758" s="62">
        <v>3136306</v>
      </c>
      <c r="AH1758" s="45" t="str">
        <f t="shared" si="95"/>
        <v>MGJoão Pinheiro</v>
      </c>
      <c r="AI1758" s="62">
        <v>3136306</v>
      </c>
    </row>
    <row r="1759" spans="26:35" x14ac:dyDescent="0.25">
      <c r="Z1759" s="62" t="s">
        <v>61</v>
      </c>
      <c r="AA1759" s="62" t="s">
        <v>4675</v>
      </c>
      <c r="AB1759" s="62">
        <v>3136405</v>
      </c>
      <c r="AH1759" s="45" t="str">
        <f t="shared" si="95"/>
        <v>MGJoaquim Felício</v>
      </c>
      <c r="AI1759" s="62">
        <v>3136405</v>
      </c>
    </row>
    <row r="1760" spans="26:35" x14ac:dyDescent="0.25">
      <c r="Z1760" s="62" t="s">
        <v>61</v>
      </c>
      <c r="AA1760" s="62" t="s">
        <v>4679</v>
      </c>
      <c r="AB1760" s="62">
        <v>3136504</v>
      </c>
      <c r="AH1760" s="45" t="str">
        <f t="shared" si="95"/>
        <v>MGJordânia</v>
      </c>
      <c r="AI1760" s="62">
        <v>3136504</v>
      </c>
    </row>
    <row r="1761" spans="26:35" x14ac:dyDescent="0.25">
      <c r="Z1761" s="62" t="s">
        <v>61</v>
      </c>
      <c r="AA1761" s="62" t="s">
        <v>4683</v>
      </c>
      <c r="AB1761" s="62">
        <v>3136520</v>
      </c>
      <c r="AH1761" s="45" t="str">
        <f t="shared" si="95"/>
        <v>MGJosé Gonçalves de Minas</v>
      </c>
      <c r="AI1761" s="62">
        <v>3136520</v>
      </c>
    </row>
    <row r="1762" spans="26:35" x14ac:dyDescent="0.25">
      <c r="Z1762" s="62" t="s">
        <v>61</v>
      </c>
      <c r="AA1762" s="62" t="s">
        <v>4687</v>
      </c>
      <c r="AB1762" s="62">
        <v>3136553</v>
      </c>
      <c r="AH1762" s="45" t="str">
        <f t="shared" si="95"/>
        <v>MGJosé Raydan</v>
      </c>
      <c r="AI1762" s="62">
        <v>3136553</v>
      </c>
    </row>
    <row r="1763" spans="26:35" x14ac:dyDescent="0.25">
      <c r="Z1763" s="62" t="s">
        <v>61</v>
      </c>
      <c r="AA1763" s="62" t="s">
        <v>4691</v>
      </c>
      <c r="AB1763" s="62">
        <v>3136579</v>
      </c>
      <c r="AH1763" s="45" t="str">
        <f t="shared" si="95"/>
        <v>MGJosenópolis</v>
      </c>
      <c r="AI1763" s="62">
        <v>3136579</v>
      </c>
    </row>
    <row r="1764" spans="26:35" x14ac:dyDescent="0.25">
      <c r="Z1764" s="62" t="s">
        <v>61</v>
      </c>
      <c r="AA1764" s="62" t="s">
        <v>4694</v>
      </c>
      <c r="AB1764" s="62">
        <v>3136652</v>
      </c>
      <c r="AH1764" s="45" t="str">
        <f t="shared" si="95"/>
        <v>MGJuatuba</v>
      </c>
      <c r="AI1764" s="62">
        <v>3136652</v>
      </c>
    </row>
    <row r="1765" spans="26:35" x14ac:dyDescent="0.25">
      <c r="Z1765" s="62" t="s">
        <v>61</v>
      </c>
      <c r="AA1765" s="62" t="s">
        <v>4697</v>
      </c>
      <c r="AB1765" s="62">
        <v>3136702</v>
      </c>
      <c r="AH1765" s="45" t="str">
        <f t="shared" si="95"/>
        <v>MGJuiz de Fora</v>
      </c>
      <c r="AI1765" s="62">
        <v>3136702</v>
      </c>
    </row>
    <row r="1766" spans="26:35" x14ac:dyDescent="0.25">
      <c r="Z1766" s="62" t="s">
        <v>61</v>
      </c>
      <c r="AA1766" s="62" t="s">
        <v>4700</v>
      </c>
      <c r="AB1766" s="62">
        <v>3136801</v>
      </c>
      <c r="AH1766" s="45" t="str">
        <f t="shared" si="95"/>
        <v>MGJuramento</v>
      </c>
      <c r="AI1766" s="62">
        <v>3136801</v>
      </c>
    </row>
    <row r="1767" spans="26:35" x14ac:dyDescent="0.25">
      <c r="Z1767" s="62" t="s">
        <v>61</v>
      </c>
      <c r="AA1767" s="62" t="s">
        <v>4703</v>
      </c>
      <c r="AB1767" s="62">
        <v>3136900</v>
      </c>
      <c r="AH1767" s="45" t="str">
        <f t="shared" si="95"/>
        <v>MGJuruaia</v>
      </c>
      <c r="AI1767" s="62">
        <v>3136900</v>
      </c>
    </row>
    <row r="1768" spans="26:35" x14ac:dyDescent="0.25">
      <c r="Z1768" s="62" t="s">
        <v>61</v>
      </c>
      <c r="AA1768" s="62" t="s">
        <v>4705</v>
      </c>
      <c r="AB1768" s="62">
        <v>3136959</v>
      </c>
      <c r="AH1768" s="45" t="str">
        <f t="shared" si="95"/>
        <v>MGJuvenília</v>
      </c>
      <c r="AI1768" s="62">
        <v>3136959</v>
      </c>
    </row>
    <row r="1769" spans="26:35" x14ac:dyDescent="0.25">
      <c r="Z1769" s="62" t="s">
        <v>61</v>
      </c>
      <c r="AA1769" s="62" t="s">
        <v>4708</v>
      </c>
      <c r="AB1769" s="62">
        <v>3137007</v>
      </c>
      <c r="AH1769" s="45" t="str">
        <f t="shared" si="95"/>
        <v>MGLadainha</v>
      </c>
      <c r="AI1769" s="62">
        <v>3137007</v>
      </c>
    </row>
    <row r="1770" spans="26:35" x14ac:dyDescent="0.25">
      <c r="Z1770" s="62" t="s">
        <v>61</v>
      </c>
      <c r="AA1770" s="62" t="s">
        <v>4711</v>
      </c>
      <c r="AB1770" s="62">
        <v>3137106</v>
      </c>
      <c r="AH1770" s="45" t="str">
        <f t="shared" si="95"/>
        <v>MGLagamar</v>
      </c>
      <c r="AI1770" s="62">
        <v>3137106</v>
      </c>
    </row>
    <row r="1771" spans="26:35" x14ac:dyDescent="0.25">
      <c r="Z1771" s="62" t="s">
        <v>61</v>
      </c>
      <c r="AA1771" s="62" t="s">
        <v>4714</v>
      </c>
      <c r="AB1771" s="62">
        <v>3137205</v>
      </c>
      <c r="AH1771" s="45" t="str">
        <f t="shared" si="95"/>
        <v>MGLagoa da Prata</v>
      </c>
      <c r="AI1771" s="62">
        <v>3137205</v>
      </c>
    </row>
    <row r="1772" spans="26:35" x14ac:dyDescent="0.25">
      <c r="Z1772" s="62" t="s">
        <v>61</v>
      </c>
      <c r="AA1772" s="62" t="s">
        <v>4717</v>
      </c>
      <c r="AB1772" s="62">
        <v>3137304</v>
      </c>
      <c r="AH1772" s="45" t="str">
        <f t="shared" si="95"/>
        <v>MGLagoa dos Patos</v>
      </c>
      <c r="AI1772" s="62">
        <v>3137304</v>
      </c>
    </row>
    <row r="1773" spans="26:35" x14ac:dyDescent="0.25">
      <c r="Z1773" s="62" t="s">
        <v>61</v>
      </c>
      <c r="AA1773" s="62" t="s">
        <v>4720</v>
      </c>
      <c r="AB1773" s="62">
        <v>3137403</v>
      </c>
      <c r="AH1773" s="45" t="str">
        <f t="shared" si="95"/>
        <v>MGLagoa Dourada</v>
      </c>
      <c r="AI1773" s="62">
        <v>3137403</v>
      </c>
    </row>
    <row r="1774" spans="26:35" x14ac:dyDescent="0.25">
      <c r="Z1774" s="62" t="s">
        <v>61</v>
      </c>
      <c r="AA1774" s="62" t="s">
        <v>4723</v>
      </c>
      <c r="AB1774" s="62">
        <v>3137502</v>
      </c>
      <c r="AH1774" s="45" t="str">
        <f t="shared" si="95"/>
        <v>MGLagoa Formosa</v>
      </c>
      <c r="AI1774" s="62">
        <v>3137502</v>
      </c>
    </row>
    <row r="1775" spans="26:35" x14ac:dyDescent="0.25">
      <c r="Z1775" s="62" t="s">
        <v>61</v>
      </c>
      <c r="AA1775" s="62" t="s">
        <v>2214</v>
      </c>
      <c r="AB1775" s="62">
        <v>3137536</v>
      </c>
      <c r="AH1775" s="45" t="str">
        <f t="shared" si="95"/>
        <v>MGLagoa Grande</v>
      </c>
      <c r="AI1775" s="62">
        <v>3137536</v>
      </c>
    </row>
    <row r="1776" spans="26:35" x14ac:dyDescent="0.25">
      <c r="Z1776" s="62" t="s">
        <v>61</v>
      </c>
      <c r="AA1776" s="62" t="s">
        <v>2690</v>
      </c>
      <c r="AB1776" s="62">
        <v>3137601</v>
      </c>
      <c r="AH1776" s="45" t="str">
        <f t="shared" si="95"/>
        <v>MGLagoa Santa</v>
      </c>
      <c r="AI1776" s="62">
        <v>3137601</v>
      </c>
    </row>
    <row r="1777" spans="26:35" x14ac:dyDescent="0.25">
      <c r="Z1777" s="62" t="s">
        <v>61</v>
      </c>
      <c r="AA1777" s="62" t="s">
        <v>4730</v>
      </c>
      <c r="AB1777" s="62">
        <v>3137700</v>
      </c>
      <c r="AH1777" s="45" t="str">
        <f t="shared" si="95"/>
        <v>MGLajinha</v>
      </c>
      <c r="AI1777" s="62">
        <v>3137700</v>
      </c>
    </row>
    <row r="1778" spans="26:35" x14ac:dyDescent="0.25">
      <c r="Z1778" s="62" t="s">
        <v>61</v>
      </c>
      <c r="AA1778" s="62" t="s">
        <v>4733</v>
      </c>
      <c r="AB1778" s="62">
        <v>3137809</v>
      </c>
      <c r="AH1778" s="45" t="str">
        <f t="shared" si="95"/>
        <v>MGLambari</v>
      </c>
      <c r="AI1778" s="62">
        <v>3137809</v>
      </c>
    </row>
    <row r="1779" spans="26:35" x14ac:dyDescent="0.25">
      <c r="Z1779" s="62" t="s">
        <v>61</v>
      </c>
      <c r="AA1779" s="62" t="s">
        <v>4735</v>
      </c>
      <c r="AB1779" s="62">
        <v>3137908</v>
      </c>
      <c r="AH1779" s="45" t="str">
        <f t="shared" si="95"/>
        <v>MGLamim</v>
      </c>
      <c r="AI1779" s="62">
        <v>3137908</v>
      </c>
    </row>
    <row r="1780" spans="26:35" x14ac:dyDescent="0.25">
      <c r="Z1780" s="62" t="s">
        <v>61</v>
      </c>
      <c r="AA1780" s="62" t="s">
        <v>3352</v>
      </c>
      <c r="AB1780" s="62">
        <v>3138005</v>
      </c>
      <c r="AH1780" s="45" t="str">
        <f t="shared" si="95"/>
        <v>MGLaranjal</v>
      </c>
      <c r="AI1780" s="62">
        <v>3138005</v>
      </c>
    </row>
    <row r="1781" spans="26:35" x14ac:dyDescent="0.25">
      <c r="Z1781" s="62" t="s">
        <v>61</v>
      </c>
      <c r="AA1781" s="62" t="s">
        <v>4740</v>
      </c>
      <c r="AB1781" s="62">
        <v>3138104</v>
      </c>
      <c r="AH1781" s="45" t="str">
        <f t="shared" si="95"/>
        <v>MGLassance</v>
      </c>
      <c r="AI1781" s="62">
        <v>3138104</v>
      </c>
    </row>
    <row r="1782" spans="26:35" x14ac:dyDescent="0.25">
      <c r="Z1782" s="62" t="s">
        <v>61</v>
      </c>
      <c r="AA1782" s="62" t="s">
        <v>4743</v>
      </c>
      <c r="AB1782" s="62">
        <v>3138203</v>
      </c>
      <c r="AH1782" s="45" t="str">
        <f t="shared" si="95"/>
        <v>MGLavras</v>
      </c>
      <c r="AI1782" s="62">
        <v>3138203</v>
      </c>
    </row>
    <row r="1783" spans="26:35" x14ac:dyDescent="0.25">
      <c r="Z1783" s="62" t="s">
        <v>61</v>
      </c>
      <c r="AA1783" s="62" t="s">
        <v>4745</v>
      </c>
      <c r="AB1783" s="62">
        <v>3138302</v>
      </c>
      <c r="AH1783" s="45" t="str">
        <f t="shared" si="95"/>
        <v>MGLeandro Ferreira</v>
      </c>
      <c r="AI1783" s="62">
        <v>3138302</v>
      </c>
    </row>
    <row r="1784" spans="26:35" x14ac:dyDescent="0.25">
      <c r="Z1784" s="62" t="s">
        <v>61</v>
      </c>
      <c r="AA1784" s="62" t="s">
        <v>4747</v>
      </c>
      <c r="AB1784" s="62">
        <v>3138351</v>
      </c>
      <c r="AH1784" s="45" t="str">
        <f t="shared" si="95"/>
        <v>MGLeme do Prado</v>
      </c>
      <c r="AI1784" s="62">
        <v>3138351</v>
      </c>
    </row>
    <row r="1785" spans="26:35" x14ac:dyDescent="0.25">
      <c r="Z1785" s="62" t="s">
        <v>61</v>
      </c>
      <c r="AA1785" s="62" t="s">
        <v>4750</v>
      </c>
      <c r="AB1785" s="62">
        <v>3138401</v>
      </c>
      <c r="AH1785" s="45" t="str">
        <f t="shared" si="95"/>
        <v>MGLeopoldina</v>
      </c>
      <c r="AI1785" s="62">
        <v>3138401</v>
      </c>
    </row>
    <row r="1786" spans="26:35" x14ac:dyDescent="0.25">
      <c r="Z1786" s="62" t="s">
        <v>61</v>
      </c>
      <c r="AA1786" s="62" t="s">
        <v>4752</v>
      </c>
      <c r="AB1786" s="62">
        <v>3138500</v>
      </c>
      <c r="AH1786" s="45" t="str">
        <f t="shared" si="95"/>
        <v>MGLiberdade</v>
      </c>
      <c r="AI1786" s="62">
        <v>3138500</v>
      </c>
    </row>
    <row r="1787" spans="26:35" x14ac:dyDescent="0.25">
      <c r="Z1787" s="62" t="s">
        <v>61</v>
      </c>
      <c r="AA1787" s="62" t="s">
        <v>4755</v>
      </c>
      <c r="AB1787" s="62">
        <v>3138609</v>
      </c>
      <c r="AH1787" s="45" t="str">
        <f t="shared" si="95"/>
        <v>MGLima Duarte</v>
      </c>
      <c r="AI1787" s="62">
        <v>3138609</v>
      </c>
    </row>
    <row r="1788" spans="26:35" x14ac:dyDescent="0.25">
      <c r="Z1788" s="62" t="s">
        <v>61</v>
      </c>
      <c r="AA1788" s="62" t="s">
        <v>4758</v>
      </c>
      <c r="AB1788" s="62">
        <v>3138625</v>
      </c>
      <c r="AH1788" s="45" t="str">
        <f t="shared" si="95"/>
        <v>MGLimeira do Oeste</v>
      </c>
      <c r="AI1788" s="62">
        <v>3138625</v>
      </c>
    </row>
    <row r="1789" spans="26:35" x14ac:dyDescent="0.25">
      <c r="Z1789" s="62" t="s">
        <v>61</v>
      </c>
      <c r="AA1789" s="62" t="s">
        <v>4761</v>
      </c>
      <c r="AB1789" s="62">
        <v>3138658</v>
      </c>
      <c r="AH1789" s="45" t="str">
        <f t="shared" si="95"/>
        <v>MGLontra</v>
      </c>
      <c r="AI1789" s="62">
        <v>3138658</v>
      </c>
    </row>
    <row r="1790" spans="26:35" x14ac:dyDescent="0.25">
      <c r="Z1790" s="62" t="s">
        <v>61</v>
      </c>
      <c r="AA1790" s="62" t="s">
        <v>4764</v>
      </c>
      <c r="AB1790" s="62">
        <v>3138674</v>
      </c>
      <c r="AH1790" s="45" t="str">
        <f t="shared" si="95"/>
        <v>MGLuisburgo</v>
      </c>
      <c r="AI1790" s="62">
        <v>3138674</v>
      </c>
    </row>
    <row r="1791" spans="26:35" x14ac:dyDescent="0.25">
      <c r="Z1791" s="62" t="s">
        <v>61</v>
      </c>
      <c r="AA1791" s="62" t="s">
        <v>4766</v>
      </c>
      <c r="AB1791" s="62">
        <v>3138682</v>
      </c>
      <c r="AH1791" s="45" t="str">
        <f t="shared" si="95"/>
        <v>MGLuislândia</v>
      </c>
      <c r="AI1791" s="62">
        <v>3138682</v>
      </c>
    </row>
    <row r="1792" spans="26:35" x14ac:dyDescent="0.25">
      <c r="Z1792" s="62" t="s">
        <v>61</v>
      </c>
      <c r="AA1792" s="62" t="s">
        <v>4767</v>
      </c>
      <c r="AB1792" s="62">
        <v>3138708</v>
      </c>
      <c r="AH1792" s="45" t="str">
        <f t="shared" si="95"/>
        <v>MGLuminárias</v>
      </c>
      <c r="AI1792" s="62">
        <v>3138708</v>
      </c>
    </row>
    <row r="1793" spans="26:35" x14ac:dyDescent="0.25">
      <c r="Z1793" s="62" t="s">
        <v>61</v>
      </c>
      <c r="AA1793" s="62" t="s">
        <v>4770</v>
      </c>
      <c r="AB1793" s="62">
        <v>3138807</v>
      </c>
      <c r="AH1793" s="45" t="str">
        <f t="shared" si="95"/>
        <v>MGLuz</v>
      </c>
      <c r="AI1793" s="62">
        <v>3138807</v>
      </c>
    </row>
    <row r="1794" spans="26:35" x14ac:dyDescent="0.25">
      <c r="Z1794" s="62" t="s">
        <v>61</v>
      </c>
      <c r="AA1794" s="62" t="s">
        <v>4773</v>
      </c>
      <c r="AB1794" s="62">
        <v>3138906</v>
      </c>
      <c r="AH1794" s="45" t="str">
        <f t="shared" si="95"/>
        <v>MGMachacalis</v>
      </c>
      <c r="AI1794" s="62">
        <v>3138906</v>
      </c>
    </row>
    <row r="1795" spans="26:35" x14ac:dyDescent="0.25">
      <c r="Z1795" s="62" t="s">
        <v>61</v>
      </c>
      <c r="AA1795" s="62" t="s">
        <v>4776</v>
      </c>
      <c r="AB1795" s="62">
        <v>3139003</v>
      </c>
      <c r="AH1795" s="45" t="str">
        <f t="shared" ref="AH1795:AH1858" si="96">CONCATENATE(Z1795,AA1795)</f>
        <v>MGMachado</v>
      </c>
      <c r="AI1795" s="62">
        <v>3139003</v>
      </c>
    </row>
    <row r="1796" spans="26:35" x14ac:dyDescent="0.25">
      <c r="Z1796" s="62" t="s">
        <v>61</v>
      </c>
      <c r="AA1796" s="62" t="s">
        <v>4779</v>
      </c>
      <c r="AB1796" s="62">
        <v>3139102</v>
      </c>
      <c r="AH1796" s="45" t="str">
        <f t="shared" si="96"/>
        <v>MGMadre de Deus de Minas</v>
      </c>
      <c r="AI1796" s="62">
        <v>3139102</v>
      </c>
    </row>
    <row r="1797" spans="26:35" x14ac:dyDescent="0.25">
      <c r="Z1797" s="62" t="s">
        <v>61</v>
      </c>
      <c r="AA1797" s="62" t="s">
        <v>4782</v>
      </c>
      <c r="AB1797" s="62">
        <v>3139201</v>
      </c>
      <c r="AH1797" s="45" t="str">
        <f t="shared" si="96"/>
        <v>MGMalacacheta</v>
      </c>
      <c r="AI1797" s="62">
        <v>3139201</v>
      </c>
    </row>
    <row r="1798" spans="26:35" x14ac:dyDescent="0.25">
      <c r="Z1798" s="62" t="s">
        <v>61</v>
      </c>
      <c r="AA1798" s="62" t="s">
        <v>4785</v>
      </c>
      <c r="AB1798" s="62">
        <v>3139250</v>
      </c>
      <c r="AH1798" s="45" t="str">
        <f t="shared" si="96"/>
        <v>MGMamonas</v>
      </c>
      <c r="AI1798" s="62">
        <v>3139250</v>
      </c>
    </row>
    <row r="1799" spans="26:35" x14ac:dyDescent="0.25">
      <c r="Z1799" s="62" t="s">
        <v>61</v>
      </c>
      <c r="AA1799" s="62" t="s">
        <v>4788</v>
      </c>
      <c r="AB1799" s="62">
        <v>3139300</v>
      </c>
      <c r="AH1799" s="45" t="str">
        <f t="shared" si="96"/>
        <v>MGManga</v>
      </c>
      <c r="AI1799" s="62">
        <v>3139300</v>
      </c>
    </row>
    <row r="1800" spans="26:35" x14ac:dyDescent="0.25">
      <c r="Z1800" s="62" t="s">
        <v>61</v>
      </c>
      <c r="AA1800" s="62" t="s">
        <v>4791</v>
      </c>
      <c r="AB1800" s="62">
        <v>3139409</v>
      </c>
      <c r="AH1800" s="45" t="str">
        <f t="shared" si="96"/>
        <v>MGManhuaçu</v>
      </c>
      <c r="AI1800" s="62">
        <v>3139409</v>
      </c>
    </row>
    <row r="1801" spans="26:35" x14ac:dyDescent="0.25">
      <c r="Z1801" s="62" t="s">
        <v>61</v>
      </c>
      <c r="AA1801" s="62" t="s">
        <v>4794</v>
      </c>
      <c r="AB1801" s="62">
        <v>3139508</v>
      </c>
      <c r="AH1801" s="45" t="str">
        <f t="shared" si="96"/>
        <v>MGManhumirim</v>
      </c>
      <c r="AI1801" s="62">
        <v>3139508</v>
      </c>
    </row>
    <row r="1802" spans="26:35" x14ac:dyDescent="0.25">
      <c r="Z1802" s="62" t="s">
        <v>61</v>
      </c>
      <c r="AA1802" s="62" t="s">
        <v>4797</v>
      </c>
      <c r="AB1802" s="62">
        <v>3139607</v>
      </c>
      <c r="AH1802" s="45" t="str">
        <f t="shared" si="96"/>
        <v>MGMantena</v>
      </c>
      <c r="AI1802" s="62">
        <v>3139607</v>
      </c>
    </row>
    <row r="1803" spans="26:35" x14ac:dyDescent="0.25">
      <c r="Z1803" s="62" t="s">
        <v>61</v>
      </c>
      <c r="AA1803" s="62" t="s">
        <v>4800</v>
      </c>
      <c r="AB1803" s="62">
        <v>3139805</v>
      </c>
      <c r="AH1803" s="45" t="str">
        <f t="shared" si="96"/>
        <v>MGMar de Espanha</v>
      </c>
      <c r="AI1803" s="62">
        <v>3139805</v>
      </c>
    </row>
    <row r="1804" spans="26:35" x14ac:dyDescent="0.25">
      <c r="Z1804" s="62" t="s">
        <v>61</v>
      </c>
      <c r="AA1804" s="62" t="s">
        <v>4803</v>
      </c>
      <c r="AB1804" s="62">
        <v>3139706</v>
      </c>
      <c r="AH1804" s="45" t="str">
        <f t="shared" si="96"/>
        <v>MGMaravilhas</v>
      </c>
      <c r="AI1804" s="62">
        <v>3139706</v>
      </c>
    </row>
    <row r="1805" spans="26:35" x14ac:dyDescent="0.25">
      <c r="Z1805" s="62" t="s">
        <v>61</v>
      </c>
      <c r="AA1805" s="62" t="s">
        <v>4806</v>
      </c>
      <c r="AB1805" s="62">
        <v>3139904</v>
      </c>
      <c r="AH1805" s="45" t="str">
        <f t="shared" si="96"/>
        <v>MGMaria da Fé</v>
      </c>
      <c r="AI1805" s="62">
        <v>3139904</v>
      </c>
    </row>
    <row r="1806" spans="26:35" x14ac:dyDescent="0.25">
      <c r="Z1806" s="62" t="s">
        <v>61</v>
      </c>
      <c r="AA1806" s="62" t="s">
        <v>4809</v>
      </c>
      <c r="AB1806" s="62">
        <v>3140001</v>
      </c>
      <c r="AH1806" s="45" t="str">
        <f t="shared" si="96"/>
        <v>MGMariana</v>
      </c>
      <c r="AI1806" s="62">
        <v>3140001</v>
      </c>
    </row>
    <row r="1807" spans="26:35" x14ac:dyDescent="0.25">
      <c r="Z1807" s="62" t="s">
        <v>61</v>
      </c>
      <c r="AA1807" s="62" t="s">
        <v>4812</v>
      </c>
      <c r="AB1807" s="62">
        <v>3140100</v>
      </c>
      <c r="AH1807" s="45" t="str">
        <f t="shared" si="96"/>
        <v>MGMarilac</v>
      </c>
      <c r="AI1807" s="62">
        <v>3140100</v>
      </c>
    </row>
    <row r="1808" spans="26:35" x14ac:dyDescent="0.25">
      <c r="Z1808" s="62" t="s">
        <v>61</v>
      </c>
      <c r="AA1808" s="62" t="s">
        <v>4815</v>
      </c>
      <c r="AB1808" s="62">
        <v>3140159</v>
      </c>
      <c r="AH1808" s="45" t="str">
        <f t="shared" si="96"/>
        <v>MGMário Campos</v>
      </c>
      <c r="AI1808" s="62">
        <v>3140159</v>
      </c>
    </row>
    <row r="1809" spans="26:35" x14ac:dyDescent="0.25">
      <c r="Z1809" s="62" t="s">
        <v>61</v>
      </c>
      <c r="AA1809" s="62" t="s">
        <v>4817</v>
      </c>
      <c r="AB1809" s="62">
        <v>3140209</v>
      </c>
      <c r="AH1809" s="45" t="str">
        <f t="shared" si="96"/>
        <v>MGMaripá de Minas</v>
      </c>
      <c r="AI1809" s="62">
        <v>3140209</v>
      </c>
    </row>
    <row r="1810" spans="26:35" x14ac:dyDescent="0.25">
      <c r="Z1810" s="62" t="s">
        <v>61</v>
      </c>
      <c r="AA1810" s="62" t="s">
        <v>4819</v>
      </c>
      <c r="AB1810" s="62">
        <v>3140308</v>
      </c>
      <c r="AH1810" s="45" t="str">
        <f t="shared" si="96"/>
        <v>MGMarliéria</v>
      </c>
      <c r="AI1810" s="62">
        <v>3140308</v>
      </c>
    </row>
    <row r="1811" spans="26:35" x14ac:dyDescent="0.25">
      <c r="Z1811" s="62" t="s">
        <v>61</v>
      </c>
      <c r="AA1811" s="62" t="s">
        <v>4822</v>
      </c>
      <c r="AB1811" s="62">
        <v>3140407</v>
      </c>
      <c r="AH1811" s="45" t="str">
        <f t="shared" si="96"/>
        <v>MGMarmelópolis</v>
      </c>
      <c r="AI1811" s="62">
        <v>3140407</v>
      </c>
    </row>
    <row r="1812" spans="26:35" x14ac:dyDescent="0.25">
      <c r="Z1812" s="62" t="s">
        <v>61</v>
      </c>
      <c r="AA1812" s="62" t="s">
        <v>4825</v>
      </c>
      <c r="AB1812" s="62">
        <v>3140506</v>
      </c>
      <c r="AH1812" s="45" t="str">
        <f t="shared" si="96"/>
        <v>MGMartinho Campos</v>
      </c>
      <c r="AI1812" s="62">
        <v>3140506</v>
      </c>
    </row>
    <row r="1813" spans="26:35" x14ac:dyDescent="0.25">
      <c r="Z1813" s="62" t="s">
        <v>61</v>
      </c>
      <c r="AA1813" s="62" t="s">
        <v>4828</v>
      </c>
      <c r="AB1813" s="62">
        <v>3140530</v>
      </c>
      <c r="AH1813" s="45" t="str">
        <f t="shared" si="96"/>
        <v>MGMartins Soares</v>
      </c>
      <c r="AI1813" s="62">
        <v>3140530</v>
      </c>
    </row>
    <row r="1814" spans="26:35" x14ac:dyDescent="0.25">
      <c r="Z1814" s="62" t="s">
        <v>61</v>
      </c>
      <c r="AA1814" s="62" t="s">
        <v>4831</v>
      </c>
      <c r="AB1814" s="62">
        <v>3140555</v>
      </c>
      <c r="AH1814" s="45" t="str">
        <f t="shared" si="96"/>
        <v>MGMata Verde</v>
      </c>
      <c r="AI1814" s="62">
        <v>3140555</v>
      </c>
    </row>
    <row r="1815" spans="26:35" x14ac:dyDescent="0.25">
      <c r="Z1815" s="62" t="s">
        <v>61</v>
      </c>
      <c r="AA1815" s="62" t="s">
        <v>4834</v>
      </c>
      <c r="AB1815" s="62">
        <v>3140605</v>
      </c>
      <c r="AH1815" s="45" t="str">
        <f t="shared" si="96"/>
        <v>MGMaterlândia</v>
      </c>
      <c r="AI1815" s="62">
        <v>3140605</v>
      </c>
    </row>
    <row r="1816" spans="26:35" x14ac:dyDescent="0.25">
      <c r="Z1816" s="62" t="s">
        <v>61</v>
      </c>
      <c r="AA1816" s="62" t="s">
        <v>4837</v>
      </c>
      <c r="AB1816" s="62">
        <v>3140704</v>
      </c>
      <c r="AH1816" s="45" t="str">
        <f t="shared" si="96"/>
        <v>MGMateus Leme</v>
      </c>
      <c r="AI1816" s="62">
        <v>3140704</v>
      </c>
    </row>
    <row r="1817" spans="26:35" x14ac:dyDescent="0.25">
      <c r="Z1817" s="62" t="s">
        <v>61</v>
      </c>
      <c r="AA1817" s="62" t="s">
        <v>4840</v>
      </c>
      <c r="AB1817" s="62">
        <v>3171501</v>
      </c>
      <c r="AH1817" s="45" t="str">
        <f t="shared" si="96"/>
        <v>MGMathias Lobato</v>
      </c>
      <c r="AI1817" s="62">
        <v>3171501</v>
      </c>
    </row>
    <row r="1818" spans="26:35" x14ac:dyDescent="0.25">
      <c r="Z1818" s="62" t="s">
        <v>61</v>
      </c>
      <c r="AA1818" s="62" t="s">
        <v>4843</v>
      </c>
      <c r="AB1818" s="62">
        <v>3140803</v>
      </c>
      <c r="AH1818" s="45" t="str">
        <f t="shared" si="96"/>
        <v>MGMatias Barbosa</v>
      </c>
      <c r="AI1818" s="62">
        <v>3140803</v>
      </c>
    </row>
    <row r="1819" spans="26:35" x14ac:dyDescent="0.25">
      <c r="Z1819" s="62" t="s">
        <v>61</v>
      </c>
      <c r="AA1819" s="62" t="s">
        <v>4846</v>
      </c>
      <c r="AB1819" s="62">
        <v>3140852</v>
      </c>
      <c r="AH1819" s="45" t="str">
        <f t="shared" si="96"/>
        <v>MGMatias Cardoso</v>
      </c>
      <c r="AI1819" s="62">
        <v>3140852</v>
      </c>
    </row>
    <row r="1820" spans="26:35" x14ac:dyDescent="0.25">
      <c r="Z1820" s="62" t="s">
        <v>61</v>
      </c>
      <c r="AA1820" s="62" t="s">
        <v>4849</v>
      </c>
      <c r="AB1820" s="62">
        <v>3140902</v>
      </c>
      <c r="AH1820" s="45" t="str">
        <f t="shared" si="96"/>
        <v>MGMatipó</v>
      </c>
      <c r="AI1820" s="62">
        <v>3140902</v>
      </c>
    </row>
    <row r="1821" spans="26:35" x14ac:dyDescent="0.25">
      <c r="Z1821" s="62" t="s">
        <v>61</v>
      </c>
      <c r="AA1821" s="62" t="s">
        <v>4852</v>
      </c>
      <c r="AB1821" s="62">
        <v>3141009</v>
      </c>
      <c r="AH1821" s="45" t="str">
        <f t="shared" si="96"/>
        <v>MGMato Verde</v>
      </c>
      <c r="AI1821" s="62">
        <v>3141009</v>
      </c>
    </row>
    <row r="1822" spans="26:35" x14ac:dyDescent="0.25">
      <c r="Z1822" s="62" t="s">
        <v>61</v>
      </c>
      <c r="AA1822" s="62" t="s">
        <v>4855</v>
      </c>
      <c r="AB1822" s="62">
        <v>3141108</v>
      </c>
      <c r="AH1822" s="45" t="str">
        <f t="shared" si="96"/>
        <v>MGMatozinhos</v>
      </c>
      <c r="AI1822" s="62">
        <v>3141108</v>
      </c>
    </row>
    <row r="1823" spans="26:35" x14ac:dyDescent="0.25">
      <c r="Z1823" s="62" t="s">
        <v>61</v>
      </c>
      <c r="AA1823" s="62" t="s">
        <v>4858</v>
      </c>
      <c r="AB1823" s="62">
        <v>3141207</v>
      </c>
      <c r="AH1823" s="45" t="str">
        <f t="shared" si="96"/>
        <v>MGMatutina</v>
      </c>
      <c r="AI1823" s="62">
        <v>3141207</v>
      </c>
    </row>
    <row r="1824" spans="26:35" x14ac:dyDescent="0.25">
      <c r="Z1824" s="62" t="s">
        <v>61</v>
      </c>
      <c r="AA1824" s="62" t="s">
        <v>4861</v>
      </c>
      <c r="AB1824" s="62">
        <v>3141306</v>
      </c>
      <c r="AH1824" s="45" t="str">
        <f t="shared" si="96"/>
        <v>MGMedeiros</v>
      </c>
      <c r="AI1824" s="62">
        <v>3141306</v>
      </c>
    </row>
    <row r="1825" spans="26:35" x14ac:dyDescent="0.25">
      <c r="Z1825" s="62" t="s">
        <v>61</v>
      </c>
      <c r="AA1825" s="62" t="s">
        <v>4864</v>
      </c>
      <c r="AB1825" s="62">
        <v>3141405</v>
      </c>
      <c r="AH1825" s="45" t="str">
        <f t="shared" si="96"/>
        <v>MGMedina</v>
      </c>
      <c r="AI1825" s="62">
        <v>3141405</v>
      </c>
    </row>
    <row r="1826" spans="26:35" x14ac:dyDescent="0.25">
      <c r="Z1826" s="62" t="s">
        <v>61</v>
      </c>
      <c r="AA1826" s="62" t="s">
        <v>4867</v>
      </c>
      <c r="AB1826" s="62">
        <v>3141504</v>
      </c>
      <c r="AH1826" s="45" t="str">
        <f t="shared" si="96"/>
        <v>MGMendes Pimentel</v>
      </c>
      <c r="AI1826" s="62">
        <v>3141504</v>
      </c>
    </row>
    <row r="1827" spans="26:35" x14ac:dyDescent="0.25">
      <c r="Z1827" s="62" t="s">
        <v>61</v>
      </c>
      <c r="AA1827" s="62" t="s">
        <v>4870</v>
      </c>
      <c r="AB1827" s="62">
        <v>3141603</v>
      </c>
      <c r="AH1827" s="45" t="str">
        <f t="shared" si="96"/>
        <v>MGMercês</v>
      </c>
      <c r="AI1827" s="62">
        <v>3141603</v>
      </c>
    </row>
    <row r="1828" spans="26:35" x14ac:dyDescent="0.25">
      <c r="Z1828" s="62" t="s">
        <v>61</v>
      </c>
      <c r="AA1828" s="62" t="s">
        <v>1085</v>
      </c>
      <c r="AB1828" s="62">
        <v>3141702</v>
      </c>
      <c r="AH1828" s="45" t="str">
        <f t="shared" si="96"/>
        <v>MGMesquita</v>
      </c>
      <c r="AI1828" s="62">
        <v>3141702</v>
      </c>
    </row>
    <row r="1829" spans="26:35" x14ac:dyDescent="0.25">
      <c r="Z1829" s="62" t="s">
        <v>61</v>
      </c>
      <c r="AA1829" s="62" t="s">
        <v>4874</v>
      </c>
      <c r="AB1829" s="62">
        <v>3141801</v>
      </c>
      <c r="AH1829" s="45" t="str">
        <f t="shared" si="96"/>
        <v>MGMinas Novas</v>
      </c>
      <c r="AI1829" s="62">
        <v>3141801</v>
      </c>
    </row>
    <row r="1830" spans="26:35" x14ac:dyDescent="0.25">
      <c r="Z1830" s="62" t="s">
        <v>61</v>
      </c>
      <c r="AA1830" s="62" t="s">
        <v>4877</v>
      </c>
      <c r="AB1830" s="62">
        <v>3141900</v>
      </c>
      <c r="AH1830" s="45" t="str">
        <f t="shared" si="96"/>
        <v>MGMinduri</v>
      </c>
      <c r="AI1830" s="62">
        <v>3141900</v>
      </c>
    </row>
    <row r="1831" spans="26:35" x14ac:dyDescent="0.25">
      <c r="Z1831" s="62" t="s">
        <v>61</v>
      </c>
      <c r="AA1831" s="62" t="s">
        <v>4880</v>
      </c>
      <c r="AB1831" s="62">
        <v>3142007</v>
      </c>
      <c r="AH1831" s="45" t="str">
        <f t="shared" si="96"/>
        <v>MGMirabela</v>
      </c>
      <c r="AI1831" s="62">
        <v>3142007</v>
      </c>
    </row>
    <row r="1832" spans="26:35" x14ac:dyDescent="0.25">
      <c r="Z1832" s="62" t="s">
        <v>61</v>
      </c>
      <c r="AA1832" s="62" t="s">
        <v>4883</v>
      </c>
      <c r="AB1832" s="62">
        <v>3142106</v>
      </c>
      <c r="AH1832" s="45" t="str">
        <f t="shared" si="96"/>
        <v>MGMiradouro</v>
      </c>
      <c r="AI1832" s="62">
        <v>3142106</v>
      </c>
    </row>
    <row r="1833" spans="26:35" x14ac:dyDescent="0.25">
      <c r="Z1833" s="62" t="s">
        <v>61</v>
      </c>
      <c r="AA1833" s="62" t="s">
        <v>4886</v>
      </c>
      <c r="AB1833" s="62">
        <v>3142205</v>
      </c>
      <c r="AH1833" s="45" t="str">
        <f t="shared" si="96"/>
        <v>MGMiraí</v>
      </c>
      <c r="AI1833" s="62">
        <v>3142205</v>
      </c>
    </row>
    <row r="1834" spans="26:35" x14ac:dyDescent="0.25">
      <c r="Z1834" s="62" t="s">
        <v>61</v>
      </c>
      <c r="AA1834" s="62" t="s">
        <v>4889</v>
      </c>
      <c r="AB1834" s="62">
        <v>3142254</v>
      </c>
      <c r="AH1834" s="45" t="str">
        <f t="shared" si="96"/>
        <v>MGMiravânia</v>
      </c>
      <c r="AI1834" s="62">
        <v>3142254</v>
      </c>
    </row>
    <row r="1835" spans="26:35" x14ac:dyDescent="0.25">
      <c r="Z1835" s="62" t="s">
        <v>61</v>
      </c>
      <c r="AA1835" s="62" t="s">
        <v>4892</v>
      </c>
      <c r="AB1835" s="62">
        <v>3142304</v>
      </c>
      <c r="AH1835" s="45" t="str">
        <f t="shared" si="96"/>
        <v>MGMoeda</v>
      </c>
      <c r="AI1835" s="62">
        <v>3142304</v>
      </c>
    </row>
    <row r="1836" spans="26:35" x14ac:dyDescent="0.25">
      <c r="Z1836" s="62" t="s">
        <v>61</v>
      </c>
      <c r="AA1836" s="62" t="s">
        <v>4895</v>
      </c>
      <c r="AB1836" s="62">
        <v>3142403</v>
      </c>
      <c r="AH1836" s="45" t="str">
        <f t="shared" si="96"/>
        <v>MGMoema</v>
      </c>
      <c r="AI1836" s="62">
        <v>3142403</v>
      </c>
    </row>
    <row r="1837" spans="26:35" x14ac:dyDescent="0.25">
      <c r="Z1837" s="62" t="s">
        <v>61</v>
      </c>
      <c r="AA1837" s="62" t="s">
        <v>4898</v>
      </c>
      <c r="AB1837" s="62">
        <v>3142502</v>
      </c>
      <c r="AH1837" s="45" t="str">
        <f t="shared" si="96"/>
        <v>MGMonjolos</v>
      </c>
      <c r="AI1837" s="62">
        <v>3142502</v>
      </c>
    </row>
    <row r="1838" spans="26:35" x14ac:dyDescent="0.25">
      <c r="Z1838" s="62" t="s">
        <v>61</v>
      </c>
      <c r="AA1838" s="62" t="s">
        <v>4901</v>
      </c>
      <c r="AB1838" s="62">
        <v>3142601</v>
      </c>
      <c r="AH1838" s="45" t="str">
        <f t="shared" si="96"/>
        <v>MGMonsenhor Paulo</v>
      </c>
      <c r="AI1838" s="62">
        <v>3142601</v>
      </c>
    </row>
    <row r="1839" spans="26:35" x14ac:dyDescent="0.25">
      <c r="Z1839" s="62" t="s">
        <v>61</v>
      </c>
      <c r="AA1839" s="62" t="s">
        <v>4904</v>
      </c>
      <c r="AB1839" s="62">
        <v>3142700</v>
      </c>
      <c r="AH1839" s="45" t="str">
        <f t="shared" si="96"/>
        <v>MGMontalvânia</v>
      </c>
      <c r="AI1839" s="62">
        <v>3142700</v>
      </c>
    </row>
    <row r="1840" spans="26:35" x14ac:dyDescent="0.25">
      <c r="Z1840" s="62" t="s">
        <v>61</v>
      </c>
      <c r="AA1840" s="62" t="s">
        <v>4907</v>
      </c>
      <c r="AB1840" s="62">
        <v>3142809</v>
      </c>
      <c r="AH1840" s="45" t="str">
        <f t="shared" si="96"/>
        <v>MGMonte Alegre de Minas</v>
      </c>
      <c r="AI1840" s="62">
        <v>3142809</v>
      </c>
    </row>
    <row r="1841" spans="26:35" x14ac:dyDescent="0.25">
      <c r="Z1841" s="62" t="s">
        <v>61</v>
      </c>
      <c r="AA1841" s="62" t="s">
        <v>4909</v>
      </c>
      <c r="AB1841" s="62">
        <v>3142908</v>
      </c>
      <c r="AH1841" s="45" t="str">
        <f t="shared" si="96"/>
        <v>MGMonte Azul</v>
      </c>
      <c r="AI1841" s="62">
        <v>3142908</v>
      </c>
    </row>
    <row r="1842" spans="26:35" x14ac:dyDescent="0.25">
      <c r="Z1842" s="62" t="s">
        <v>61</v>
      </c>
      <c r="AA1842" s="62" t="s">
        <v>4912</v>
      </c>
      <c r="AB1842" s="62">
        <v>3143005</v>
      </c>
      <c r="AH1842" s="45" t="str">
        <f t="shared" si="96"/>
        <v>MGMonte Belo</v>
      </c>
      <c r="AI1842" s="62">
        <v>3143005</v>
      </c>
    </row>
    <row r="1843" spans="26:35" x14ac:dyDescent="0.25">
      <c r="Z1843" s="62" t="s">
        <v>61</v>
      </c>
      <c r="AA1843" s="62" t="s">
        <v>4915</v>
      </c>
      <c r="AB1843" s="62">
        <v>3143104</v>
      </c>
      <c r="AH1843" s="45" t="str">
        <f t="shared" si="96"/>
        <v>MGMonte Carmelo</v>
      </c>
      <c r="AI1843" s="62">
        <v>3143104</v>
      </c>
    </row>
    <row r="1844" spans="26:35" x14ac:dyDescent="0.25">
      <c r="Z1844" s="62" t="s">
        <v>61</v>
      </c>
      <c r="AA1844" s="62" t="s">
        <v>4918</v>
      </c>
      <c r="AB1844" s="62">
        <v>3143153</v>
      </c>
      <c r="AH1844" s="45" t="str">
        <f t="shared" si="96"/>
        <v>MGMonte Formoso</v>
      </c>
      <c r="AI1844" s="62">
        <v>3143153</v>
      </c>
    </row>
    <row r="1845" spans="26:35" x14ac:dyDescent="0.25">
      <c r="Z1845" s="62" t="s">
        <v>61</v>
      </c>
      <c r="AA1845" s="62" t="s">
        <v>4920</v>
      </c>
      <c r="AB1845" s="62">
        <v>3143203</v>
      </c>
      <c r="AH1845" s="45" t="str">
        <f t="shared" si="96"/>
        <v>MGMonte Santo de Minas</v>
      </c>
      <c r="AI1845" s="62">
        <v>3143203</v>
      </c>
    </row>
    <row r="1846" spans="26:35" x14ac:dyDescent="0.25">
      <c r="Z1846" s="62" t="s">
        <v>61</v>
      </c>
      <c r="AA1846" s="62" t="s">
        <v>4922</v>
      </c>
      <c r="AB1846" s="62">
        <v>3143401</v>
      </c>
      <c r="AH1846" s="45" t="str">
        <f t="shared" si="96"/>
        <v>MGMonte Sião</v>
      </c>
      <c r="AI1846" s="62">
        <v>3143401</v>
      </c>
    </row>
    <row r="1847" spans="26:35" x14ac:dyDescent="0.25">
      <c r="Z1847" s="62" t="s">
        <v>61</v>
      </c>
      <c r="AA1847" s="62" t="s">
        <v>4924</v>
      </c>
      <c r="AB1847" s="62">
        <v>3143302</v>
      </c>
      <c r="AH1847" s="45" t="str">
        <f t="shared" si="96"/>
        <v>MGMontes Claros</v>
      </c>
      <c r="AI1847" s="62">
        <v>3143302</v>
      </c>
    </row>
    <row r="1848" spans="26:35" x14ac:dyDescent="0.25">
      <c r="Z1848" s="62" t="s">
        <v>61</v>
      </c>
      <c r="AA1848" s="62" t="s">
        <v>4926</v>
      </c>
      <c r="AB1848" s="62">
        <v>3143450</v>
      </c>
      <c r="AH1848" s="45" t="str">
        <f t="shared" si="96"/>
        <v>MGMontezuma</v>
      </c>
      <c r="AI1848" s="62">
        <v>3143450</v>
      </c>
    </row>
    <row r="1849" spans="26:35" x14ac:dyDescent="0.25">
      <c r="Z1849" s="62" t="s">
        <v>61</v>
      </c>
      <c r="AA1849" s="62" t="s">
        <v>4928</v>
      </c>
      <c r="AB1849" s="62">
        <v>3143500</v>
      </c>
      <c r="AH1849" s="45" t="str">
        <f t="shared" si="96"/>
        <v>MGMorada Nova de Minas</v>
      </c>
      <c r="AI1849" s="62">
        <v>3143500</v>
      </c>
    </row>
    <row r="1850" spans="26:35" x14ac:dyDescent="0.25">
      <c r="Z1850" s="62" t="s">
        <v>61</v>
      </c>
      <c r="AA1850" s="62" t="s">
        <v>4930</v>
      </c>
      <c r="AB1850" s="62">
        <v>3143609</v>
      </c>
      <c r="AH1850" s="45" t="str">
        <f t="shared" si="96"/>
        <v>MGMorro da Garça</v>
      </c>
      <c r="AI1850" s="62">
        <v>3143609</v>
      </c>
    </row>
    <row r="1851" spans="26:35" x14ac:dyDescent="0.25">
      <c r="Z1851" s="62" t="s">
        <v>61</v>
      </c>
      <c r="AA1851" s="62" t="s">
        <v>4932</v>
      </c>
      <c r="AB1851" s="62">
        <v>3143708</v>
      </c>
      <c r="AH1851" s="45" t="str">
        <f t="shared" si="96"/>
        <v>MGMorro do Pilar</v>
      </c>
      <c r="AI1851" s="62">
        <v>3143708</v>
      </c>
    </row>
    <row r="1852" spans="26:35" x14ac:dyDescent="0.25">
      <c r="Z1852" s="62" t="s">
        <v>61</v>
      </c>
      <c r="AA1852" s="62" t="s">
        <v>4934</v>
      </c>
      <c r="AB1852" s="62">
        <v>3143807</v>
      </c>
      <c r="AH1852" s="45" t="str">
        <f t="shared" si="96"/>
        <v>MGMunhoz</v>
      </c>
      <c r="AI1852" s="62">
        <v>3143807</v>
      </c>
    </row>
    <row r="1853" spans="26:35" x14ac:dyDescent="0.25">
      <c r="Z1853" s="62" t="s">
        <v>61</v>
      </c>
      <c r="AA1853" s="62" t="s">
        <v>4936</v>
      </c>
      <c r="AB1853" s="62">
        <v>3143906</v>
      </c>
      <c r="AH1853" s="45" t="str">
        <f t="shared" si="96"/>
        <v>MGMuriaé</v>
      </c>
      <c r="AI1853" s="62">
        <v>3143906</v>
      </c>
    </row>
    <row r="1854" spans="26:35" x14ac:dyDescent="0.25">
      <c r="Z1854" s="62" t="s">
        <v>61</v>
      </c>
      <c r="AA1854" s="62" t="s">
        <v>4938</v>
      </c>
      <c r="AB1854" s="62">
        <v>3144003</v>
      </c>
      <c r="AH1854" s="45" t="str">
        <f t="shared" si="96"/>
        <v>MGMutum</v>
      </c>
      <c r="AI1854" s="62">
        <v>3144003</v>
      </c>
    </row>
    <row r="1855" spans="26:35" x14ac:dyDescent="0.25">
      <c r="Z1855" s="62" t="s">
        <v>61</v>
      </c>
      <c r="AA1855" s="62" t="s">
        <v>4940</v>
      </c>
      <c r="AB1855" s="62">
        <v>3144102</v>
      </c>
      <c r="AH1855" s="45" t="str">
        <f t="shared" si="96"/>
        <v>MGMuzambinho</v>
      </c>
      <c r="AI1855" s="62">
        <v>3144102</v>
      </c>
    </row>
    <row r="1856" spans="26:35" x14ac:dyDescent="0.25">
      <c r="Z1856" s="62" t="s">
        <v>61</v>
      </c>
      <c r="AA1856" s="62" t="s">
        <v>4941</v>
      </c>
      <c r="AB1856" s="62">
        <v>3144201</v>
      </c>
      <c r="AH1856" s="45" t="str">
        <f t="shared" si="96"/>
        <v>MGNacip Raydan</v>
      </c>
      <c r="AI1856" s="62">
        <v>3144201</v>
      </c>
    </row>
    <row r="1857" spans="26:35" x14ac:dyDescent="0.25">
      <c r="Z1857" s="62" t="s">
        <v>61</v>
      </c>
      <c r="AA1857" s="62" t="s">
        <v>4943</v>
      </c>
      <c r="AB1857" s="62">
        <v>3144300</v>
      </c>
      <c r="AH1857" s="45" t="str">
        <f t="shared" si="96"/>
        <v>MGNanuque</v>
      </c>
      <c r="AI1857" s="62">
        <v>3144300</v>
      </c>
    </row>
    <row r="1858" spans="26:35" x14ac:dyDescent="0.25">
      <c r="Z1858" s="62" t="s">
        <v>61</v>
      </c>
      <c r="AA1858" s="62" t="s">
        <v>4945</v>
      </c>
      <c r="AB1858" s="62">
        <v>3144359</v>
      </c>
      <c r="AH1858" s="45" t="str">
        <f t="shared" si="96"/>
        <v>MGNaque</v>
      </c>
      <c r="AI1858" s="62">
        <v>3144359</v>
      </c>
    </row>
    <row r="1859" spans="26:35" x14ac:dyDescent="0.25">
      <c r="Z1859" s="62" t="s">
        <v>61</v>
      </c>
      <c r="AA1859" s="62" t="s">
        <v>4947</v>
      </c>
      <c r="AB1859" s="62">
        <v>3144375</v>
      </c>
      <c r="AH1859" s="45" t="str">
        <f t="shared" ref="AH1859:AH1922" si="97">CONCATENATE(Z1859,AA1859)</f>
        <v>MGNatalândia</v>
      </c>
      <c r="AI1859" s="62">
        <v>3144375</v>
      </c>
    </row>
    <row r="1860" spans="26:35" x14ac:dyDescent="0.25">
      <c r="Z1860" s="62" t="s">
        <v>61</v>
      </c>
      <c r="AA1860" s="62" t="s">
        <v>4949</v>
      </c>
      <c r="AB1860" s="62">
        <v>3144409</v>
      </c>
      <c r="AH1860" s="45" t="str">
        <f t="shared" si="97"/>
        <v>MGNatércia</v>
      </c>
      <c r="AI1860" s="62">
        <v>3144409</v>
      </c>
    </row>
    <row r="1861" spans="26:35" x14ac:dyDescent="0.25">
      <c r="Z1861" s="62" t="s">
        <v>61</v>
      </c>
      <c r="AA1861" s="62" t="s">
        <v>4951</v>
      </c>
      <c r="AB1861" s="62">
        <v>3144508</v>
      </c>
      <c r="AH1861" s="45" t="str">
        <f t="shared" si="97"/>
        <v>MGNazareno</v>
      </c>
      <c r="AI1861" s="62">
        <v>3144508</v>
      </c>
    </row>
    <row r="1862" spans="26:35" x14ac:dyDescent="0.25">
      <c r="Z1862" s="62" t="s">
        <v>61</v>
      </c>
      <c r="AA1862" s="62" t="s">
        <v>4953</v>
      </c>
      <c r="AB1862" s="62">
        <v>3144607</v>
      </c>
      <c r="AH1862" s="45" t="str">
        <f t="shared" si="97"/>
        <v>MGNepomuceno</v>
      </c>
      <c r="AI1862" s="62">
        <v>3144607</v>
      </c>
    </row>
    <row r="1863" spans="26:35" x14ac:dyDescent="0.25">
      <c r="Z1863" s="62" t="s">
        <v>61</v>
      </c>
      <c r="AA1863" s="62" t="s">
        <v>4955</v>
      </c>
      <c r="AB1863" s="62">
        <v>3144656</v>
      </c>
      <c r="AH1863" s="45" t="str">
        <f t="shared" si="97"/>
        <v>MGNinheira</v>
      </c>
      <c r="AI1863" s="62">
        <v>3144656</v>
      </c>
    </row>
    <row r="1864" spans="26:35" x14ac:dyDescent="0.25">
      <c r="Z1864" s="62" t="s">
        <v>61</v>
      </c>
      <c r="AA1864" s="62" t="s">
        <v>4957</v>
      </c>
      <c r="AB1864" s="62">
        <v>3144672</v>
      </c>
      <c r="AH1864" s="45" t="str">
        <f t="shared" si="97"/>
        <v>MGNova Belém</v>
      </c>
      <c r="AI1864" s="62">
        <v>3144672</v>
      </c>
    </row>
    <row r="1865" spans="26:35" x14ac:dyDescent="0.25">
      <c r="Z1865" s="62" t="s">
        <v>61</v>
      </c>
      <c r="AA1865" s="62" t="s">
        <v>4959</v>
      </c>
      <c r="AB1865" s="62">
        <v>3144706</v>
      </c>
      <c r="AH1865" s="45" t="str">
        <f t="shared" si="97"/>
        <v>MGNova Era</v>
      </c>
      <c r="AI1865" s="62">
        <v>3144706</v>
      </c>
    </row>
    <row r="1866" spans="26:35" x14ac:dyDescent="0.25">
      <c r="Z1866" s="62" t="s">
        <v>61</v>
      </c>
      <c r="AA1866" s="62" t="s">
        <v>4961</v>
      </c>
      <c r="AB1866" s="62">
        <v>3144805</v>
      </c>
      <c r="AH1866" s="45" t="str">
        <f t="shared" si="97"/>
        <v>MGNova Lima</v>
      </c>
      <c r="AI1866" s="62">
        <v>3144805</v>
      </c>
    </row>
    <row r="1867" spans="26:35" x14ac:dyDescent="0.25">
      <c r="Z1867" s="62" t="s">
        <v>61</v>
      </c>
      <c r="AA1867" s="62" t="s">
        <v>4963</v>
      </c>
      <c r="AB1867" s="62">
        <v>3144904</v>
      </c>
      <c r="AH1867" s="45" t="str">
        <f t="shared" si="97"/>
        <v>MGNova Módica</v>
      </c>
      <c r="AI1867" s="62">
        <v>3144904</v>
      </c>
    </row>
    <row r="1868" spans="26:35" x14ac:dyDescent="0.25">
      <c r="Z1868" s="62" t="s">
        <v>61</v>
      </c>
      <c r="AA1868" s="62" t="s">
        <v>4965</v>
      </c>
      <c r="AB1868" s="62">
        <v>3145000</v>
      </c>
      <c r="AH1868" s="45" t="str">
        <f t="shared" si="97"/>
        <v>MGNova Ponte</v>
      </c>
      <c r="AI1868" s="62">
        <v>3145000</v>
      </c>
    </row>
    <row r="1869" spans="26:35" x14ac:dyDescent="0.25">
      <c r="Z1869" s="62" t="s">
        <v>61</v>
      </c>
      <c r="AA1869" s="62" t="s">
        <v>4967</v>
      </c>
      <c r="AB1869" s="62">
        <v>3145059</v>
      </c>
      <c r="AH1869" s="45" t="str">
        <f t="shared" si="97"/>
        <v>MGNova Porteirinha</v>
      </c>
      <c r="AI1869" s="62">
        <v>3145059</v>
      </c>
    </row>
    <row r="1870" spans="26:35" x14ac:dyDescent="0.25">
      <c r="Z1870" s="62" t="s">
        <v>61</v>
      </c>
      <c r="AA1870" s="62" t="s">
        <v>4969</v>
      </c>
      <c r="AB1870" s="62">
        <v>3145109</v>
      </c>
      <c r="AH1870" s="45" t="str">
        <f t="shared" si="97"/>
        <v>MGNova Resende</v>
      </c>
      <c r="AI1870" s="62">
        <v>3145109</v>
      </c>
    </row>
    <row r="1871" spans="26:35" x14ac:dyDescent="0.25">
      <c r="Z1871" s="62" t="s">
        <v>61</v>
      </c>
      <c r="AA1871" s="62" t="s">
        <v>4971</v>
      </c>
      <c r="AB1871" s="62">
        <v>3145208</v>
      </c>
      <c r="AH1871" s="45" t="str">
        <f t="shared" si="97"/>
        <v>MGNova Serrana</v>
      </c>
      <c r="AI1871" s="62">
        <v>3145208</v>
      </c>
    </row>
    <row r="1872" spans="26:35" x14ac:dyDescent="0.25">
      <c r="Z1872" s="62" t="s">
        <v>61</v>
      </c>
      <c r="AA1872" s="62" t="s">
        <v>821</v>
      </c>
      <c r="AB1872" s="62">
        <v>3136603</v>
      </c>
      <c r="AH1872" s="45" t="str">
        <f t="shared" si="97"/>
        <v>MGNova União</v>
      </c>
      <c r="AI1872" s="62">
        <v>3136603</v>
      </c>
    </row>
    <row r="1873" spans="26:35" x14ac:dyDescent="0.25">
      <c r="Z1873" s="62" t="s">
        <v>61</v>
      </c>
      <c r="AA1873" s="62" t="s">
        <v>4973</v>
      </c>
      <c r="AB1873" s="62">
        <v>3145307</v>
      </c>
      <c r="AH1873" s="45" t="str">
        <f t="shared" si="97"/>
        <v>MGNovo Cruzeiro</v>
      </c>
      <c r="AI1873" s="62">
        <v>3145307</v>
      </c>
    </row>
    <row r="1874" spans="26:35" x14ac:dyDescent="0.25">
      <c r="Z1874" s="62" t="s">
        <v>61</v>
      </c>
      <c r="AA1874" s="62" t="s">
        <v>4974</v>
      </c>
      <c r="AB1874" s="62">
        <v>3145356</v>
      </c>
      <c r="AH1874" s="45" t="str">
        <f t="shared" si="97"/>
        <v>MGNovo Oriente de Minas</v>
      </c>
      <c r="AI1874" s="62">
        <v>3145356</v>
      </c>
    </row>
    <row r="1875" spans="26:35" x14ac:dyDescent="0.25">
      <c r="Z1875" s="62" t="s">
        <v>61</v>
      </c>
      <c r="AA1875" s="62" t="s">
        <v>4976</v>
      </c>
      <c r="AB1875" s="62">
        <v>3145372</v>
      </c>
      <c r="AH1875" s="45" t="str">
        <f t="shared" si="97"/>
        <v>MGNovorizonte</v>
      </c>
      <c r="AI1875" s="62">
        <v>3145372</v>
      </c>
    </row>
    <row r="1876" spans="26:35" x14ac:dyDescent="0.25">
      <c r="Z1876" s="62" t="s">
        <v>61</v>
      </c>
      <c r="AA1876" s="62" t="s">
        <v>4978</v>
      </c>
      <c r="AB1876" s="62">
        <v>3145406</v>
      </c>
      <c r="AH1876" s="45" t="str">
        <f t="shared" si="97"/>
        <v>MGOlaria</v>
      </c>
      <c r="AI1876" s="62">
        <v>3145406</v>
      </c>
    </row>
    <row r="1877" spans="26:35" x14ac:dyDescent="0.25">
      <c r="Z1877" s="62" t="s">
        <v>61</v>
      </c>
      <c r="AA1877" s="62" t="s">
        <v>4980</v>
      </c>
      <c r="AB1877" s="62">
        <v>3145455</v>
      </c>
      <c r="AH1877" s="45" t="str">
        <f t="shared" si="97"/>
        <v>MGOlhos-d'Água</v>
      </c>
      <c r="AI1877" s="62">
        <v>3145455</v>
      </c>
    </row>
    <row r="1878" spans="26:35" x14ac:dyDescent="0.25">
      <c r="Z1878" s="62" t="s">
        <v>61</v>
      </c>
      <c r="AA1878" s="62" t="s">
        <v>4982</v>
      </c>
      <c r="AB1878" s="62">
        <v>3145505</v>
      </c>
      <c r="AH1878" s="45" t="str">
        <f t="shared" si="97"/>
        <v>MGOlímpio Noronha</v>
      </c>
      <c r="AI1878" s="62">
        <v>3145505</v>
      </c>
    </row>
    <row r="1879" spans="26:35" x14ac:dyDescent="0.25">
      <c r="Z1879" s="62" t="s">
        <v>61</v>
      </c>
      <c r="AA1879" s="62" t="s">
        <v>4984</v>
      </c>
      <c r="AB1879" s="62">
        <v>3145604</v>
      </c>
      <c r="AH1879" s="45" t="str">
        <f t="shared" si="97"/>
        <v>MGOliveira</v>
      </c>
      <c r="AI1879" s="62">
        <v>3145604</v>
      </c>
    </row>
    <row r="1880" spans="26:35" x14ac:dyDescent="0.25">
      <c r="Z1880" s="62" t="s">
        <v>61</v>
      </c>
      <c r="AA1880" s="62" t="s">
        <v>4986</v>
      </c>
      <c r="AB1880" s="62">
        <v>3145703</v>
      </c>
      <c r="AH1880" s="45" t="str">
        <f t="shared" si="97"/>
        <v>MGOliveira Fortes</v>
      </c>
      <c r="AI1880" s="62">
        <v>3145703</v>
      </c>
    </row>
    <row r="1881" spans="26:35" x14ac:dyDescent="0.25">
      <c r="Z1881" s="62" t="s">
        <v>61</v>
      </c>
      <c r="AA1881" s="62" t="s">
        <v>4988</v>
      </c>
      <c r="AB1881" s="62">
        <v>3145802</v>
      </c>
      <c r="AH1881" s="45" t="str">
        <f t="shared" si="97"/>
        <v>MGOnça de Pitangui</v>
      </c>
      <c r="AI1881" s="62">
        <v>3145802</v>
      </c>
    </row>
    <row r="1882" spans="26:35" x14ac:dyDescent="0.25">
      <c r="Z1882" s="62" t="s">
        <v>61</v>
      </c>
      <c r="AA1882" s="62" t="s">
        <v>4990</v>
      </c>
      <c r="AB1882" s="62">
        <v>3145851</v>
      </c>
      <c r="AH1882" s="45" t="str">
        <f t="shared" si="97"/>
        <v>MGOratórios</v>
      </c>
      <c r="AI1882" s="62">
        <v>3145851</v>
      </c>
    </row>
    <row r="1883" spans="26:35" x14ac:dyDescent="0.25">
      <c r="Z1883" s="62" t="s">
        <v>61</v>
      </c>
      <c r="AA1883" s="62" t="s">
        <v>4992</v>
      </c>
      <c r="AB1883" s="62">
        <v>3145877</v>
      </c>
      <c r="AH1883" s="45" t="str">
        <f t="shared" si="97"/>
        <v>MGOrizânia</v>
      </c>
      <c r="AI1883" s="62">
        <v>3145877</v>
      </c>
    </row>
    <row r="1884" spans="26:35" x14ac:dyDescent="0.25">
      <c r="Z1884" s="62" t="s">
        <v>61</v>
      </c>
      <c r="AA1884" s="62" t="s">
        <v>1552</v>
      </c>
      <c r="AB1884" s="62">
        <v>3145901</v>
      </c>
      <c r="AH1884" s="45" t="str">
        <f t="shared" si="97"/>
        <v>MGOuro Branco</v>
      </c>
      <c r="AI1884" s="62">
        <v>3145901</v>
      </c>
    </row>
    <row r="1885" spans="26:35" x14ac:dyDescent="0.25">
      <c r="Z1885" s="62" t="s">
        <v>61</v>
      </c>
      <c r="AA1885" s="62" t="s">
        <v>4994</v>
      </c>
      <c r="AB1885" s="62">
        <v>3146008</v>
      </c>
      <c r="AH1885" s="45" t="str">
        <f t="shared" si="97"/>
        <v>MGOuro Fino</v>
      </c>
      <c r="AI1885" s="62">
        <v>3146008</v>
      </c>
    </row>
    <row r="1886" spans="26:35" x14ac:dyDescent="0.25">
      <c r="Z1886" s="62" t="s">
        <v>61</v>
      </c>
      <c r="AA1886" s="62" t="s">
        <v>4996</v>
      </c>
      <c r="AB1886" s="62">
        <v>3146107</v>
      </c>
      <c r="AH1886" s="45" t="str">
        <f t="shared" si="97"/>
        <v>MGOuro Preto</v>
      </c>
      <c r="AI1886" s="62">
        <v>3146107</v>
      </c>
    </row>
    <row r="1887" spans="26:35" x14ac:dyDescent="0.25">
      <c r="Z1887" s="62" t="s">
        <v>61</v>
      </c>
      <c r="AA1887" s="62" t="s">
        <v>4998</v>
      </c>
      <c r="AB1887" s="62">
        <v>3146206</v>
      </c>
      <c r="AH1887" s="45" t="str">
        <f t="shared" si="97"/>
        <v>MGOuro Verde de Minas</v>
      </c>
      <c r="AI1887" s="62">
        <v>3146206</v>
      </c>
    </row>
    <row r="1888" spans="26:35" x14ac:dyDescent="0.25">
      <c r="Z1888" s="62" t="s">
        <v>61</v>
      </c>
      <c r="AA1888" s="62" t="s">
        <v>5000</v>
      </c>
      <c r="AB1888" s="62">
        <v>3146255</v>
      </c>
      <c r="AH1888" s="45" t="str">
        <f t="shared" si="97"/>
        <v>MGPadre Carvalho</v>
      </c>
      <c r="AI1888" s="62">
        <v>3146255</v>
      </c>
    </row>
    <row r="1889" spans="26:35" x14ac:dyDescent="0.25">
      <c r="Z1889" s="62" t="s">
        <v>61</v>
      </c>
      <c r="AA1889" s="62" t="s">
        <v>5002</v>
      </c>
      <c r="AB1889" s="62">
        <v>3146305</v>
      </c>
      <c r="AH1889" s="45" t="str">
        <f t="shared" si="97"/>
        <v>MGPadre Paraíso</v>
      </c>
      <c r="AI1889" s="62">
        <v>3146305</v>
      </c>
    </row>
    <row r="1890" spans="26:35" x14ac:dyDescent="0.25">
      <c r="Z1890" s="62" t="s">
        <v>61</v>
      </c>
      <c r="AA1890" s="62" t="s">
        <v>5004</v>
      </c>
      <c r="AB1890" s="62">
        <v>3146552</v>
      </c>
      <c r="AH1890" s="45" t="str">
        <f t="shared" si="97"/>
        <v>MGPai Pedro</v>
      </c>
      <c r="AI1890" s="62">
        <v>3146552</v>
      </c>
    </row>
    <row r="1891" spans="26:35" x14ac:dyDescent="0.25">
      <c r="Z1891" s="62" t="s">
        <v>61</v>
      </c>
      <c r="AA1891" s="62" t="s">
        <v>5006</v>
      </c>
      <c r="AB1891" s="62">
        <v>3146404</v>
      </c>
      <c r="AH1891" s="45" t="str">
        <f t="shared" si="97"/>
        <v>MGPaineiras</v>
      </c>
      <c r="AI1891" s="62">
        <v>3146404</v>
      </c>
    </row>
    <row r="1892" spans="26:35" x14ac:dyDescent="0.25">
      <c r="Z1892" s="62" t="s">
        <v>61</v>
      </c>
      <c r="AA1892" s="62" t="s">
        <v>5008</v>
      </c>
      <c r="AB1892" s="62">
        <v>3146503</v>
      </c>
      <c r="AH1892" s="45" t="str">
        <f t="shared" si="97"/>
        <v>MGPains</v>
      </c>
      <c r="AI1892" s="62">
        <v>3146503</v>
      </c>
    </row>
    <row r="1893" spans="26:35" x14ac:dyDescent="0.25">
      <c r="Z1893" s="62" t="s">
        <v>61</v>
      </c>
      <c r="AA1893" s="62" t="s">
        <v>5010</v>
      </c>
      <c r="AB1893" s="62">
        <v>3146602</v>
      </c>
      <c r="AH1893" s="45" t="str">
        <f t="shared" si="97"/>
        <v>MGPaiva</v>
      </c>
      <c r="AI1893" s="62">
        <v>3146602</v>
      </c>
    </row>
    <row r="1894" spans="26:35" x14ac:dyDescent="0.25">
      <c r="Z1894" s="62" t="s">
        <v>61</v>
      </c>
      <c r="AA1894" s="62" t="s">
        <v>5012</v>
      </c>
      <c r="AB1894" s="62">
        <v>3146701</v>
      </c>
      <c r="AH1894" s="45" t="str">
        <f t="shared" si="97"/>
        <v>MGPalma</v>
      </c>
      <c r="AI1894" s="62">
        <v>3146701</v>
      </c>
    </row>
    <row r="1895" spans="26:35" x14ac:dyDescent="0.25">
      <c r="Z1895" s="62" t="s">
        <v>61</v>
      </c>
      <c r="AA1895" s="62" t="s">
        <v>5014</v>
      </c>
      <c r="AB1895" s="62">
        <v>3146750</v>
      </c>
      <c r="AH1895" s="45" t="str">
        <f t="shared" si="97"/>
        <v>MGPalmópolis</v>
      </c>
      <c r="AI1895" s="62">
        <v>3146750</v>
      </c>
    </row>
    <row r="1896" spans="26:35" x14ac:dyDescent="0.25">
      <c r="Z1896" s="62" t="s">
        <v>61</v>
      </c>
      <c r="AA1896" s="62" t="s">
        <v>5015</v>
      </c>
      <c r="AB1896" s="62">
        <v>3146909</v>
      </c>
      <c r="AH1896" s="45" t="str">
        <f t="shared" si="97"/>
        <v>MGPapagaios</v>
      </c>
      <c r="AI1896" s="62">
        <v>3146909</v>
      </c>
    </row>
    <row r="1897" spans="26:35" x14ac:dyDescent="0.25">
      <c r="Z1897" s="62" t="s">
        <v>61</v>
      </c>
      <c r="AA1897" s="62" t="s">
        <v>5016</v>
      </c>
      <c r="AB1897" s="62">
        <v>3147105</v>
      </c>
      <c r="AH1897" s="45" t="str">
        <f t="shared" si="97"/>
        <v>MGPará de Minas</v>
      </c>
      <c r="AI1897" s="62">
        <v>3147105</v>
      </c>
    </row>
    <row r="1898" spans="26:35" x14ac:dyDescent="0.25">
      <c r="Z1898" s="62" t="s">
        <v>61</v>
      </c>
      <c r="AA1898" s="62" t="s">
        <v>5018</v>
      </c>
      <c r="AB1898" s="62">
        <v>3147006</v>
      </c>
      <c r="AH1898" s="45" t="str">
        <f t="shared" si="97"/>
        <v>MGParacatu</v>
      </c>
      <c r="AI1898" s="62">
        <v>3147006</v>
      </c>
    </row>
    <row r="1899" spans="26:35" x14ac:dyDescent="0.25">
      <c r="Z1899" s="62" t="s">
        <v>61</v>
      </c>
      <c r="AA1899" s="62" t="s">
        <v>5020</v>
      </c>
      <c r="AB1899" s="62">
        <v>3147204</v>
      </c>
      <c r="AH1899" s="45" t="str">
        <f t="shared" si="97"/>
        <v>MGParaguaçu</v>
      </c>
      <c r="AI1899" s="62">
        <v>3147204</v>
      </c>
    </row>
    <row r="1900" spans="26:35" x14ac:dyDescent="0.25">
      <c r="Z1900" s="62" t="s">
        <v>61</v>
      </c>
      <c r="AA1900" s="62" t="s">
        <v>5022</v>
      </c>
      <c r="AB1900" s="62">
        <v>3147303</v>
      </c>
      <c r="AH1900" s="45" t="str">
        <f t="shared" si="97"/>
        <v>MGParaisópolis</v>
      </c>
      <c r="AI1900" s="62">
        <v>3147303</v>
      </c>
    </row>
    <row r="1901" spans="26:35" x14ac:dyDescent="0.25">
      <c r="Z1901" s="62" t="s">
        <v>61</v>
      </c>
      <c r="AA1901" s="62" t="s">
        <v>5024</v>
      </c>
      <c r="AB1901" s="62">
        <v>3147402</v>
      </c>
      <c r="AH1901" s="45" t="str">
        <f t="shared" si="97"/>
        <v>MGParaopeba</v>
      </c>
      <c r="AI1901" s="62">
        <v>3147402</v>
      </c>
    </row>
    <row r="1902" spans="26:35" x14ac:dyDescent="0.25">
      <c r="Z1902" s="62" t="s">
        <v>61</v>
      </c>
      <c r="AA1902" s="62" t="s">
        <v>5026</v>
      </c>
      <c r="AB1902" s="62">
        <v>3147600</v>
      </c>
      <c r="AH1902" s="45" t="str">
        <f t="shared" si="97"/>
        <v>MGPassa Quatro</v>
      </c>
      <c r="AI1902" s="62">
        <v>3147600</v>
      </c>
    </row>
    <row r="1903" spans="26:35" x14ac:dyDescent="0.25">
      <c r="Z1903" s="62" t="s">
        <v>61</v>
      </c>
      <c r="AA1903" s="62" t="s">
        <v>5028</v>
      </c>
      <c r="AB1903" s="62">
        <v>3147709</v>
      </c>
      <c r="AH1903" s="45" t="str">
        <f t="shared" si="97"/>
        <v>MGPassa Tempo</v>
      </c>
      <c r="AI1903" s="62">
        <v>3147709</v>
      </c>
    </row>
    <row r="1904" spans="26:35" x14ac:dyDescent="0.25">
      <c r="Z1904" s="62" t="s">
        <v>61</v>
      </c>
      <c r="AA1904" s="62" t="s">
        <v>5030</v>
      </c>
      <c r="AB1904" s="62">
        <v>3147501</v>
      </c>
      <c r="AH1904" s="45" t="str">
        <f t="shared" si="97"/>
        <v>MGPassabém</v>
      </c>
      <c r="AI1904" s="62">
        <v>3147501</v>
      </c>
    </row>
    <row r="1905" spans="26:35" x14ac:dyDescent="0.25">
      <c r="Z1905" s="62" t="s">
        <v>61</v>
      </c>
      <c r="AA1905" s="62" t="s">
        <v>5032</v>
      </c>
      <c r="AB1905" s="62">
        <v>3147808</v>
      </c>
      <c r="AH1905" s="45" t="str">
        <f t="shared" si="97"/>
        <v>MGPassa-Vinte</v>
      </c>
      <c r="AI1905" s="62">
        <v>3147808</v>
      </c>
    </row>
    <row r="1906" spans="26:35" x14ac:dyDescent="0.25">
      <c r="Z1906" s="62" t="s">
        <v>61</v>
      </c>
      <c r="AA1906" s="62" t="s">
        <v>5034</v>
      </c>
      <c r="AB1906" s="62">
        <v>3147907</v>
      </c>
      <c r="AH1906" s="45" t="str">
        <f t="shared" si="97"/>
        <v>MGPassos</v>
      </c>
      <c r="AI1906" s="62">
        <v>3147907</v>
      </c>
    </row>
    <row r="1907" spans="26:35" x14ac:dyDescent="0.25">
      <c r="Z1907" s="62" t="s">
        <v>61</v>
      </c>
      <c r="AA1907" s="62" t="s">
        <v>5036</v>
      </c>
      <c r="AB1907" s="62">
        <v>3147956</v>
      </c>
      <c r="AH1907" s="45" t="str">
        <f t="shared" si="97"/>
        <v>MGPatis</v>
      </c>
      <c r="AI1907" s="62">
        <v>3147956</v>
      </c>
    </row>
    <row r="1908" spans="26:35" x14ac:dyDescent="0.25">
      <c r="Z1908" s="62" t="s">
        <v>61</v>
      </c>
      <c r="AA1908" s="62" t="s">
        <v>5038</v>
      </c>
      <c r="AB1908" s="62">
        <v>3148004</v>
      </c>
      <c r="AH1908" s="45" t="str">
        <f t="shared" si="97"/>
        <v>MGPatos de Minas</v>
      </c>
      <c r="AI1908" s="62">
        <v>3148004</v>
      </c>
    </row>
    <row r="1909" spans="26:35" x14ac:dyDescent="0.25">
      <c r="Z1909" s="62" t="s">
        <v>61</v>
      </c>
      <c r="AA1909" s="62" t="s">
        <v>5040</v>
      </c>
      <c r="AB1909" s="62">
        <v>3148103</v>
      </c>
      <c r="AH1909" s="45" t="str">
        <f t="shared" si="97"/>
        <v>MGPatrocínio</v>
      </c>
      <c r="AI1909" s="62">
        <v>3148103</v>
      </c>
    </row>
    <row r="1910" spans="26:35" x14ac:dyDescent="0.25">
      <c r="Z1910" s="62" t="s">
        <v>61</v>
      </c>
      <c r="AA1910" s="62" t="s">
        <v>5042</v>
      </c>
      <c r="AB1910" s="62">
        <v>3148202</v>
      </c>
      <c r="AH1910" s="45" t="str">
        <f t="shared" si="97"/>
        <v>MGPatrocínio do Muriaé</v>
      </c>
      <c r="AI1910" s="62">
        <v>3148202</v>
      </c>
    </row>
    <row r="1911" spans="26:35" x14ac:dyDescent="0.25">
      <c r="Z1911" s="62" t="s">
        <v>61</v>
      </c>
      <c r="AA1911" s="62" t="s">
        <v>5044</v>
      </c>
      <c r="AB1911" s="62">
        <v>3148301</v>
      </c>
      <c r="AH1911" s="45" t="str">
        <f t="shared" si="97"/>
        <v>MGPaula Cândido</v>
      </c>
      <c r="AI1911" s="62">
        <v>3148301</v>
      </c>
    </row>
    <row r="1912" spans="26:35" x14ac:dyDescent="0.25">
      <c r="Z1912" s="62" t="s">
        <v>61</v>
      </c>
      <c r="AA1912" s="62" t="s">
        <v>5046</v>
      </c>
      <c r="AB1912" s="62">
        <v>3148400</v>
      </c>
      <c r="AH1912" s="45" t="str">
        <f t="shared" si="97"/>
        <v>MGPaulistas</v>
      </c>
      <c r="AI1912" s="62">
        <v>3148400</v>
      </c>
    </row>
    <row r="1913" spans="26:35" x14ac:dyDescent="0.25">
      <c r="Z1913" s="62" t="s">
        <v>61</v>
      </c>
      <c r="AA1913" s="62" t="s">
        <v>5047</v>
      </c>
      <c r="AB1913" s="62">
        <v>3148509</v>
      </c>
      <c r="AH1913" s="45" t="str">
        <f t="shared" si="97"/>
        <v>MGPavão</v>
      </c>
      <c r="AI1913" s="62">
        <v>3148509</v>
      </c>
    </row>
    <row r="1914" spans="26:35" x14ac:dyDescent="0.25">
      <c r="Z1914" s="62" t="s">
        <v>61</v>
      </c>
      <c r="AA1914" s="62" t="s">
        <v>5049</v>
      </c>
      <c r="AB1914" s="62">
        <v>3148608</v>
      </c>
      <c r="AH1914" s="45" t="str">
        <f t="shared" si="97"/>
        <v>MGPeçanha</v>
      </c>
      <c r="AI1914" s="62">
        <v>3148608</v>
      </c>
    </row>
    <row r="1915" spans="26:35" x14ac:dyDescent="0.25">
      <c r="Z1915" s="62" t="s">
        <v>61</v>
      </c>
      <c r="AA1915" s="62" t="s">
        <v>5051</v>
      </c>
      <c r="AB1915" s="62">
        <v>3148707</v>
      </c>
      <c r="AH1915" s="45" t="str">
        <f t="shared" si="97"/>
        <v>MGPedra Azul</v>
      </c>
      <c r="AI1915" s="62">
        <v>3148707</v>
      </c>
    </row>
    <row r="1916" spans="26:35" x14ac:dyDescent="0.25">
      <c r="Z1916" s="62" t="s">
        <v>61</v>
      </c>
      <c r="AA1916" s="62" t="s">
        <v>5052</v>
      </c>
      <c r="AB1916" s="62">
        <v>3148756</v>
      </c>
      <c r="AH1916" s="45" t="str">
        <f t="shared" si="97"/>
        <v>MGPedra Bonita</v>
      </c>
      <c r="AI1916" s="62">
        <v>3148756</v>
      </c>
    </row>
    <row r="1917" spans="26:35" x14ac:dyDescent="0.25">
      <c r="Z1917" s="62" t="s">
        <v>61</v>
      </c>
      <c r="AA1917" s="62" t="s">
        <v>5054</v>
      </c>
      <c r="AB1917" s="62">
        <v>3148806</v>
      </c>
      <c r="AH1917" s="45" t="str">
        <f t="shared" si="97"/>
        <v>MGPedra do Anta</v>
      </c>
      <c r="AI1917" s="62">
        <v>3148806</v>
      </c>
    </row>
    <row r="1918" spans="26:35" x14ac:dyDescent="0.25">
      <c r="Z1918" s="62" t="s">
        <v>61</v>
      </c>
      <c r="AA1918" s="62" t="s">
        <v>5055</v>
      </c>
      <c r="AB1918" s="62">
        <v>3148905</v>
      </c>
      <c r="AH1918" s="45" t="str">
        <f t="shared" si="97"/>
        <v>MGPedra do Indaiá</v>
      </c>
      <c r="AI1918" s="62">
        <v>3148905</v>
      </c>
    </row>
    <row r="1919" spans="26:35" x14ac:dyDescent="0.25">
      <c r="Z1919" s="62" t="s">
        <v>61</v>
      </c>
      <c r="AA1919" s="62" t="s">
        <v>5056</v>
      </c>
      <c r="AB1919" s="62">
        <v>3149002</v>
      </c>
      <c r="AH1919" s="45" t="str">
        <f t="shared" si="97"/>
        <v>MGPedra Dourada</v>
      </c>
      <c r="AI1919" s="62">
        <v>3149002</v>
      </c>
    </row>
    <row r="1920" spans="26:35" x14ac:dyDescent="0.25">
      <c r="Z1920" s="62" t="s">
        <v>61</v>
      </c>
      <c r="AA1920" s="62" t="s">
        <v>5058</v>
      </c>
      <c r="AB1920" s="62">
        <v>3149101</v>
      </c>
      <c r="AH1920" s="45" t="str">
        <f t="shared" si="97"/>
        <v>MGPedralva</v>
      </c>
      <c r="AI1920" s="62">
        <v>3149101</v>
      </c>
    </row>
    <row r="1921" spans="26:35" x14ac:dyDescent="0.25">
      <c r="Z1921" s="62" t="s">
        <v>61</v>
      </c>
      <c r="AA1921" s="62" t="s">
        <v>5060</v>
      </c>
      <c r="AB1921" s="62">
        <v>3149150</v>
      </c>
      <c r="AH1921" s="45" t="str">
        <f t="shared" si="97"/>
        <v>MGPedras de Maria da Cruz</v>
      </c>
      <c r="AI1921" s="62">
        <v>3149150</v>
      </c>
    </row>
    <row r="1922" spans="26:35" x14ac:dyDescent="0.25">
      <c r="Z1922" s="62" t="s">
        <v>61</v>
      </c>
      <c r="AA1922" s="62" t="s">
        <v>5062</v>
      </c>
      <c r="AB1922" s="62">
        <v>3149200</v>
      </c>
      <c r="AH1922" s="45" t="str">
        <f t="shared" si="97"/>
        <v>MGPedrinópolis</v>
      </c>
      <c r="AI1922" s="62">
        <v>3149200</v>
      </c>
    </row>
    <row r="1923" spans="26:35" x14ac:dyDescent="0.25">
      <c r="Z1923" s="62" t="s">
        <v>61</v>
      </c>
      <c r="AA1923" s="62" t="s">
        <v>5064</v>
      </c>
      <c r="AB1923" s="62">
        <v>3149309</v>
      </c>
      <c r="AH1923" s="45" t="str">
        <f t="shared" ref="AH1923:AH1986" si="98">CONCATENATE(Z1923,AA1923)</f>
        <v>MGPedro Leopoldo</v>
      </c>
      <c r="AI1923" s="62">
        <v>3149309</v>
      </c>
    </row>
    <row r="1924" spans="26:35" x14ac:dyDescent="0.25">
      <c r="Z1924" s="62" t="s">
        <v>61</v>
      </c>
      <c r="AA1924" s="62" t="s">
        <v>5066</v>
      </c>
      <c r="AB1924" s="62">
        <v>3149408</v>
      </c>
      <c r="AH1924" s="45" t="str">
        <f t="shared" si="98"/>
        <v>MGPedro Teixeira</v>
      </c>
      <c r="AI1924" s="62">
        <v>3149408</v>
      </c>
    </row>
    <row r="1925" spans="26:35" x14ac:dyDescent="0.25">
      <c r="Z1925" s="62" t="s">
        <v>61</v>
      </c>
      <c r="AA1925" s="62" t="s">
        <v>5068</v>
      </c>
      <c r="AB1925" s="62">
        <v>3149507</v>
      </c>
      <c r="AH1925" s="45" t="str">
        <f t="shared" si="98"/>
        <v>MGPequeri</v>
      </c>
      <c r="AI1925" s="62">
        <v>3149507</v>
      </c>
    </row>
    <row r="1926" spans="26:35" x14ac:dyDescent="0.25">
      <c r="Z1926" s="62" t="s">
        <v>61</v>
      </c>
      <c r="AA1926" s="62" t="s">
        <v>5069</v>
      </c>
      <c r="AB1926" s="62">
        <v>3149606</v>
      </c>
      <c r="AH1926" s="45" t="str">
        <f t="shared" si="98"/>
        <v>MGPequi</v>
      </c>
      <c r="AI1926" s="62">
        <v>3149606</v>
      </c>
    </row>
    <row r="1927" spans="26:35" x14ac:dyDescent="0.25">
      <c r="Z1927" s="62" t="s">
        <v>61</v>
      </c>
      <c r="AA1927" s="62" t="s">
        <v>5071</v>
      </c>
      <c r="AB1927" s="62">
        <v>3149705</v>
      </c>
      <c r="AH1927" s="45" t="str">
        <f t="shared" si="98"/>
        <v>MGPerdigão</v>
      </c>
      <c r="AI1927" s="62">
        <v>3149705</v>
      </c>
    </row>
    <row r="1928" spans="26:35" x14ac:dyDescent="0.25">
      <c r="Z1928" s="62" t="s">
        <v>61</v>
      </c>
      <c r="AA1928" s="62" t="s">
        <v>5073</v>
      </c>
      <c r="AB1928" s="62">
        <v>3149804</v>
      </c>
      <c r="AH1928" s="45" t="str">
        <f t="shared" si="98"/>
        <v>MGPerdizes</v>
      </c>
      <c r="AI1928" s="62">
        <v>3149804</v>
      </c>
    </row>
    <row r="1929" spans="26:35" x14ac:dyDescent="0.25">
      <c r="Z1929" s="62" t="s">
        <v>61</v>
      </c>
      <c r="AA1929" s="62" t="s">
        <v>5075</v>
      </c>
      <c r="AB1929" s="62">
        <v>3149903</v>
      </c>
      <c r="AH1929" s="45" t="str">
        <f t="shared" si="98"/>
        <v>MGPerdões</v>
      </c>
      <c r="AI1929" s="62">
        <v>3149903</v>
      </c>
    </row>
    <row r="1930" spans="26:35" x14ac:dyDescent="0.25">
      <c r="Z1930" s="62" t="s">
        <v>61</v>
      </c>
      <c r="AA1930" s="62" t="s">
        <v>5077</v>
      </c>
      <c r="AB1930" s="62">
        <v>3149952</v>
      </c>
      <c r="AH1930" s="45" t="str">
        <f t="shared" si="98"/>
        <v>MGPeriquito</v>
      </c>
      <c r="AI1930" s="62">
        <v>3149952</v>
      </c>
    </row>
    <row r="1931" spans="26:35" x14ac:dyDescent="0.25">
      <c r="Z1931" s="62" t="s">
        <v>61</v>
      </c>
      <c r="AA1931" s="62" t="s">
        <v>5079</v>
      </c>
      <c r="AB1931" s="62">
        <v>3150000</v>
      </c>
      <c r="AH1931" s="45" t="str">
        <f t="shared" si="98"/>
        <v>MGPescador</v>
      </c>
      <c r="AI1931" s="62">
        <v>3150000</v>
      </c>
    </row>
    <row r="1932" spans="26:35" x14ac:dyDescent="0.25">
      <c r="Z1932" s="62" t="s">
        <v>61</v>
      </c>
      <c r="AA1932" s="62" t="s">
        <v>5081</v>
      </c>
      <c r="AB1932" s="62">
        <v>3150109</v>
      </c>
      <c r="AH1932" s="45" t="str">
        <f t="shared" si="98"/>
        <v>MGPiau</v>
      </c>
      <c r="AI1932" s="62">
        <v>3150109</v>
      </c>
    </row>
    <row r="1933" spans="26:35" x14ac:dyDescent="0.25">
      <c r="Z1933" s="62" t="s">
        <v>61</v>
      </c>
      <c r="AA1933" s="62" t="s">
        <v>5083</v>
      </c>
      <c r="AB1933" s="62">
        <v>3150158</v>
      </c>
      <c r="AH1933" s="45" t="str">
        <f t="shared" si="98"/>
        <v>MGPiedade de Caratinga</v>
      </c>
      <c r="AI1933" s="62">
        <v>3150158</v>
      </c>
    </row>
    <row r="1934" spans="26:35" x14ac:dyDescent="0.25">
      <c r="Z1934" s="62" t="s">
        <v>61</v>
      </c>
      <c r="AA1934" s="62" t="s">
        <v>5085</v>
      </c>
      <c r="AB1934" s="62">
        <v>3150208</v>
      </c>
      <c r="AH1934" s="45" t="str">
        <f t="shared" si="98"/>
        <v>MGPiedade de Ponte Nova</v>
      </c>
      <c r="AI1934" s="62">
        <v>3150208</v>
      </c>
    </row>
    <row r="1935" spans="26:35" x14ac:dyDescent="0.25">
      <c r="Z1935" s="62" t="s">
        <v>61</v>
      </c>
      <c r="AA1935" s="62" t="s">
        <v>5087</v>
      </c>
      <c r="AB1935" s="62">
        <v>3150307</v>
      </c>
      <c r="AH1935" s="45" t="str">
        <f t="shared" si="98"/>
        <v>MGPiedade do Rio Grande</v>
      </c>
      <c r="AI1935" s="62">
        <v>3150307</v>
      </c>
    </row>
    <row r="1936" spans="26:35" x14ac:dyDescent="0.25">
      <c r="Z1936" s="62" t="s">
        <v>61</v>
      </c>
      <c r="AA1936" s="62" t="s">
        <v>5089</v>
      </c>
      <c r="AB1936" s="62">
        <v>3150406</v>
      </c>
      <c r="AH1936" s="45" t="str">
        <f t="shared" si="98"/>
        <v>MGPiedade dos Gerais</v>
      </c>
      <c r="AI1936" s="62">
        <v>3150406</v>
      </c>
    </row>
    <row r="1937" spans="26:35" x14ac:dyDescent="0.25">
      <c r="Z1937" s="62" t="s">
        <v>61</v>
      </c>
      <c r="AA1937" s="62" t="s">
        <v>5090</v>
      </c>
      <c r="AB1937" s="62">
        <v>3150505</v>
      </c>
      <c r="AH1937" s="45" t="str">
        <f t="shared" si="98"/>
        <v>MGPimenta</v>
      </c>
      <c r="AI1937" s="62">
        <v>3150505</v>
      </c>
    </row>
    <row r="1938" spans="26:35" x14ac:dyDescent="0.25">
      <c r="Z1938" s="62" t="s">
        <v>61</v>
      </c>
      <c r="AA1938" s="62" t="s">
        <v>5092</v>
      </c>
      <c r="AB1938" s="62">
        <v>3150539</v>
      </c>
      <c r="AH1938" s="45" t="str">
        <f t="shared" si="98"/>
        <v>MGPingo-d'Água</v>
      </c>
      <c r="AI1938" s="62">
        <v>3150539</v>
      </c>
    </row>
    <row r="1939" spans="26:35" x14ac:dyDescent="0.25">
      <c r="Z1939" s="62" t="s">
        <v>61</v>
      </c>
      <c r="AA1939" s="62" t="s">
        <v>5094</v>
      </c>
      <c r="AB1939" s="62">
        <v>3150570</v>
      </c>
      <c r="AH1939" s="45" t="str">
        <f t="shared" si="98"/>
        <v>MGPintópolis</v>
      </c>
      <c r="AI1939" s="62">
        <v>3150570</v>
      </c>
    </row>
    <row r="1940" spans="26:35" x14ac:dyDescent="0.25">
      <c r="Z1940" s="62" t="s">
        <v>61</v>
      </c>
      <c r="AA1940" s="62" t="s">
        <v>5096</v>
      </c>
      <c r="AB1940" s="62">
        <v>3150604</v>
      </c>
      <c r="AH1940" s="45" t="str">
        <f t="shared" si="98"/>
        <v>MGPiracema</v>
      </c>
      <c r="AI1940" s="62">
        <v>3150604</v>
      </c>
    </row>
    <row r="1941" spans="26:35" x14ac:dyDescent="0.25">
      <c r="Z1941" s="62" t="s">
        <v>61</v>
      </c>
      <c r="AA1941" s="62" t="s">
        <v>5098</v>
      </c>
      <c r="AB1941" s="62">
        <v>3150703</v>
      </c>
      <c r="AH1941" s="45" t="str">
        <f t="shared" si="98"/>
        <v>MGPirajuba</v>
      </c>
      <c r="AI1941" s="62">
        <v>3150703</v>
      </c>
    </row>
    <row r="1942" spans="26:35" x14ac:dyDescent="0.25">
      <c r="Z1942" s="62" t="s">
        <v>61</v>
      </c>
      <c r="AA1942" s="62" t="s">
        <v>5100</v>
      </c>
      <c r="AB1942" s="62">
        <v>3150802</v>
      </c>
      <c r="AH1942" s="45" t="str">
        <f t="shared" si="98"/>
        <v>MGPiranga</v>
      </c>
      <c r="AI1942" s="62">
        <v>3150802</v>
      </c>
    </row>
    <row r="1943" spans="26:35" x14ac:dyDescent="0.25">
      <c r="Z1943" s="62" t="s">
        <v>61</v>
      </c>
      <c r="AA1943" s="62" t="s">
        <v>5102</v>
      </c>
      <c r="AB1943" s="62">
        <v>3150901</v>
      </c>
      <c r="AH1943" s="45" t="str">
        <f t="shared" si="98"/>
        <v>MGPiranguçu</v>
      </c>
      <c r="AI1943" s="62">
        <v>3150901</v>
      </c>
    </row>
    <row r="1944" spans="26:35" x14ac:dyDescent="0.25">
      <c r="Z1944" s="62" t="s">
        <v>61</v>
      </c>
      <c r="AA1944" s="62" t="s">
        <v>5104</v>
      </c>
      <c r="AB1944" s="62">
        <v>3151008</v>
      </c>
      <c r="AH1944" s="45" t="str">
        <f t="shared" si="98"/>
        <v>MGPiranguinho</v>
      </c>
      <c r="AI1944" s="62">
        <v>3151008</v>
      </c>
    </row>
    <row r="1945" spans="26:35" x14ac:dyDescent="0.25">
      <c r="Z1945" s="62" t="s">
        <v>61</v>
      </c>
      <c r="AA1945" s="62" t="s">
        <v>5106</v>
      </c>
      <c r="AB1945" s="62">
        <v>3151107</v>
      </c>
      <c r="AH1945" s="45" t="str">
        <f t="shared" si="98"/>
        <v>MGPirapetinga</v>
      </c>
      <c r="AI1945" s="62">
        <v>3151107</v>
      </c>
    </row>
    <row r="1946" spans="26:35" x14ac:dyDescent="0.25">
      <c r="Z1946" s="62" t="s">
        <v>61</v>
      </c>
      <c r="AA1946" s="62" t="s">
        <v>5108</v>
      </c>
      <c r="AB1946" s="62">
        <v>3151206</v>
      </c>
      <c r="AH1946" s="45" t="str">
        <f t="shared" si="98"/>
        <v>MGPirapora</v>
      </c>
      <c r="AI1946" s="62">
        <v>3151206</v>
      </c>
    </row>
    <row r="1947" spans="26:35" x14ac:dyDescent="0.25">
      <c r="Z1947" s="62" t="s">
        <v>61</v>
      </c>
      <c r="AA1947" s="62" t="s">
        <v>5110</v>
      </c>
      <c r="AB1947" s="62">
        <v>3151305</v>
      </c>
      <c r="AH1947" s="45" t="str">
        <f t="shared" si="98"/>
        <v>MGPiraúba</v>
      </c>
      <c r="AI1947" s="62">
        <v>3151305</v>
      </c>
    </row>
    <row r="1948" spans="26:35" x14ac:dyDescent="0.25">
      <c r="Z1948" s="62" t="s">
        <v>61</v>
      </c>
      <c r="AA1948" s="62" t="s">
        <v>5112</v>
      </c>
      <c r="AB1948" s="62">
        <v>3151404</v>
      </c>
      <c r="AH1948" s="45" t="str">
        <f t="shared" si="98"/>
        <v>MGPitangui</v>
      </c>
      <c r="AI1948" s="62">
        <v>3151404</v>
      </c>
    </row>
    <row r="1949" spans="26:35" x14ac:dyDescent="0.25">
      <c r="Z1949" s="62" t="s">
        <v>61</v>
      </c>
      <c r="AA1949" s="62" t="s">
        <v>5114</v>
      </c>
      <c r="AB1949" s="62">
        <v>3151503</v>
      </c>
      <c r="AH1949" s="45" t="str">
        <f t="shared" si="98"/>
        <v>MGPiumhi</v>
      </c>
      <c r="AI1949" s="62">
        <v>3151503</v>
      </c>
    </row>
    <row r="1950" spans="26:35" x14ac:dyDescent="0.25">
      <c r="Z1950" s="62" t="s">
        <v>61</v>
      </c>
      <c r="AA1950" s="62" t="s">
        <v>5116</v>
      </c>
      <c r="AB1950" s="62">
        <v>3151602</v>
      </c>
      <c r="AH1950" s="45" t="str">
        <f t="shared" si="98"/>
        <v>MGPlanura</v>
      </c>
      <c r="AI1950" s="62">
        <v>3151602</v>
      </c>
    </row>
    <row r="1951" spans="26:35" x14ac:dyDescent="0.25">
      <c r="Z1951" s="62" t="s">
        <v>61</v>
      </c>
      <c r="AA1951" s="62" t="s">
        <v>5118</v>
      </c>
      <c r="AB1951" s="62">
        <v>3151701</v>
      </c>
      <c r="AH1951" s="45" t="str">
        <f t="shared" si="98"/>
        <v>MGPoço Fundo</v>
      </c>
      <c r="AI1951" s="62">
        <v>3151701</v>
      </c>
    </row>
    <row r="1952" spans="26:35" x14ac:dyDescent="0.25">
      <c r="Z1952" s="62" t="s">
        <v>61</v>
      </c>
      <c r="AA1952" s="62" t="s">
        <v>5120</v>
      </c>
      <c r="AB1952" s="62">
        <v>3151800</v>
      </c>
      <c r="AH1952" s="45" t="str">
        <f t="shared" si="98"/>
        <v>MGPoços de Caldas</v>
      </c>
      <c r="AI1952" s="62">
        <v>3151800</v>
      </c>
    </row>
    <row r="1953" spans="26:35" x14ac:dyDescent="0.25">
      <c r="Z1953" s="62" t="s">
        <v>61</v>
      </c>
      <c r="AA1953" s="62" t="s">
        <v>5122</v>
      </c>
      <c r="AB1953" s="62">
        <v>3151909</v>
      </c>
      <c r="AH1953" s="45" t="str">
        <f t="shared" si="98"/>
        <v>MGPocrane</v>
      </c>
      <c r="AI1953" s="62">
        <v>3151909</v>
      </c>
    </row>
    <row r="1954" spans="26:35" x14ac:dyDescent="0.25">
      <c r="Z1954" s="62" t="s">
        <v>61</v>
      </c>
      <c r="AA1954" s="62" t="s">
        <v>5124</v>
      </c>
      <c r="AB1954" s="62">
        <v>3152006</v>
      </c>
      <c r="AH1954" s="45" t="str">
        <f t="shared" si="98"/>
        <v>MGPompéu</v>
      </c>
      <c r="AI1954" s="62">
        <v>3152006</v>
      </c>
    </row>
    <row r="1955" spans="26:35" x14ac:dyDescent="0.25">
      <c r="Z1955" s="62" t="s">
        <v>61</v>
      </c>
      <c r="AA1955" s="62" t="s">
        <v>5126</v>
      </c>
      <c r="AB1955" s="62">
        <v>3152105</v>
      </c>
      <c r="AH1955" s="45" t="str">
        <f t="shared" si="98"/>
        <v>MGPonte Nova</v>
      </c>
      <c r="AI1955" s="62">
        <v>3152105</v>
      </c>
    </row>
    <row r="1956" spans="26:35" x14ac:dyDescent="0.25">
      <c r="Z1956" s="62" t="s">
        <v>61</v>
      </c>
      <c r="AA1956" s="62" t="s">
        <v>5127</v>
      </c>
      <c r="AB1956" s="62">
        <v>3152131</v>
      </c>
      <c r="AH1956" s="45" t="str">
        <f t="shared" si="98"/>
        <v>MGPonto Chique</v>
      </c>
      <c r="AI1956" s="62">
        <v>3152131</v>
      </c>
    </row>
    <row r="1957" spans="26:35" x14ac:dyDescent="0.25">
      <c r="Z1957" s="62" t="s">
        <v>61</v>
      </c>
      <c r="AA1957" s="62" t="s">
        <v>5128</v>
      </c>
      <c r="AB1957" s="62">
        <v>3152170</v>
      </c>
      <c r="AH1957" s="45" t="str">
        <f t="shared" si="98"/>
        <v>MGPonto dos Volantes</v>
      </c>
      <c r="AI1957" s="62">
        <v>3152170</v>
      </c>
    </row>
    <row r="1958" spans="26:35" x14ac:dyDescent="0.25">
      <c r="Z1958" s="62" t="s">
        <v>61</v>
      </c>
      <c r="AA1958" s="62" t="s">
        <v>5130</v>
      </c>
      <c r="AB1958" s="62">
        <v>3152204</v>
      </c>
      <c r="AH1958" s="45" t="str">
        <f t="shared" si="98"/>
        <v>MGPorteirinha</v>
      </c>
      <c r="AI1958" s="62">
        <v>3152204</v>
      </c>
    </row>
    <row r="1959" spans="26:35" x14ac:dyDescent="0.25">
      <c r="Z1959" s="62" t="s">
        <v>61</v>
      </c>
      <c r="AA1959" s="62" t="s">
        <v>5132</v>
      </c>
      <c r="AB1959" s="62">
        <v>3152303</v>
      </c>
      <c r="AH1959" s="45" t="str">
        <f t="shared" si="98"/>
        <v>MGPorto Firme</v>
      </c>
      <c r="AI1959" s="62">
        <v>3152303</v>
      </c>
    </row>
    <row r="1960" spans="26:35" x14ac:dyDescent="0.25">
      <c r="Z1960" s="62" t="s">
        <v>61</v>
      </c>
      <c r="AA1960" s="62" t="s">
        <v>5134</v>
      </c>
      <c r="AB1960" s="62">
        <v>3152402</v>
      </c>
      <c r="AH1960" s="45" t="str">
        <f t="shared" si="98"/>
        <v>MGPoté</v>
      </c>
      <c r="AI1960" s="62">
        <v>3152402</v>
      </c>
    </row>
    <row r="1961" spans="26:35" x14ac:dyDescent="0.25">
      <c r="Z1961" s="62" t="s">
        <v>61</v>
      </c>
      <c r="AA1961" s="62" t="s">
        <v>5136</v>
      </c>
      <c r="AB1961" s="62">
        <v>3152501</v>
      </c>
      <c r="AH1961" s="45" t="str">
        <f t="shared" si="98"/>
        <v>MGPouso Alegre</v>
      </c>
      <c r="AI1961" s="62">
        <v>3152501</v>
      </c>
    </row>
    <row r="1962" spans="26:35" x14ac:dyDescent="0.25">
      <c r="Z1962" s="62" t="s">
        <v>61</v>
      </c>
      <c r="AA1962" s="62" t="s">
        <v>5138</v>
      </c>
      <c r="AB1962" s="62">
        <v>3152600</v>
      </c>
      <c r="AH1962" s="45" t="str">
        <f t="shared" si="98"/>
        <v>MGPouso Alto</v>
      </c>
      <c r="AI1962" s="62">
        <v>3152600</v>
      </c>
    </row>
    <row r="1963" spans="26:35" x14ac:dyDescent="0.25">
      <c r="Z1963" s="62" t="s">
        <v>61</v>
      </c>
      <c r="AA1963" s="62" t="s">
        <v>5140</v>
      </c>
      <c r="AB1963" s="62">
        <v>3152709</v>
      </c>
      <c r="AH1963" s="45" t="str">
        <f t="shared" si="98"/>
        <v>MGPrados</v>
      </c>
      <c r="AI1963" s="62">
        <v>3152709</v>
      </c>
    </row>
    <row r="1964" spans="26:35" x14ac:dyDescent="0.25">
      <c r="Z1964" s="62" t="s">
        <v>61</v>
      </c>
      <c r="AA1964" s="62" t="s">
        <v>2954</v>
      </c>
      <c r="AB1964" s="62">
        <v>3152808</v>
      </c>
      <c r="AH1964" s="45" t="str">
        <f t="shared" si="98"/>
        <v>MGPrata</v>
      </c>
      <c r="AI1964" s="62">
        <v>3152808</v>
      </c>
    </row>
    <row r="1965" spans="26:35" x14ac:dyDescent="0.25">
      <c r="Z1965" s="62" t="s">
        <v>61</v>
      </c>
      <c r="AA1965" s="62" t="s">
        <v>5143</v>
      </c>
      <c r="AB1965" s="62">
        <v>3152907</v>
      </c>
      <c r="AH1965" s="45" t="str">
        <f t="shared" si="98"/>
        <v>MGPratápolis</v>
      </c>
      <c r="AI1965" s="62">
        <v>3152907</v>
      </c>
    </row>
    <row r="1966" spans="26:35" x14ac:dyDescent="0.25">
      <c r="Z1966" s="62" t="s">
        <v>61</v>
      </c>
      <c r="AA1966" s="62" t="s">
        <v>5145</v>
      </c>
      <c r="AB1966" s="62">
        <v>3153004</v>
      </c>
      <c r="AH1966" s="45" t="str">
        <f t="shared" si="98"/>
        <v>MGPratinha</v>
      </c>
      <c r="AI1966" s="62">
        <v>3153004</v>
      </c>
    </row>
    <row r="1967" spans="26:35" x14ac:dyDescent="0.25">
      <c r="Z1967" s="62" t="s">
        <v>61</v>
      </c>
      <c r="AA1967" s="62" t="s">
        <v>4824</v>
      </c>
      <c r="AB1967" s="62">
        <v>3153103</v>
      </c>
      <c r="AH1967" s="45" t="str">
        <f t="shared" si="98"/>
        <v>MGPresidente Bernardes</v>
      </c>
      <c r="AI1967" s="62">
        <v>3153103</v>
      </c>
    </row>
    <row r="1968" spans="26:35" x14ac:dyDescent="0.25">
      <c r="Z1968" s="62" t="s">
        <v>61</v>
      </c>
      <c r="AA1968" s="62" t="s">
        <v>2370</v>
      </c>
      <c r="AB1968" s="62">
        <v>3153202</v>
      </c>
      <c r="AH1968" s="45" t="str">
        <f t="shared" si="98"/>
        <v>MGPresidente Juscelino</v>
      </c>
      <c r="AI1968" s="62">
        <v>3153202</v>
      </c>
    </row>
    <row r="1969" spans="26:35" x14ac:dyDescent="0.25">
      <c r="Z1969" s="62" t="s">
        <v>61</v>
      </c>
      <c r="AA1969" s="62" t="s">
        <v>5149</v>
      </c>
      <c r="AB1969" s="62">
        <v>3153301</v>
      </c>
      <c r="AH1969" s="45" t="str">
        <f t="shared" si="98"/>
        <v>MGPresidente Kubitschek</v>
      </c>
      <c r="AI1969" s="62">
        <v>3153301</v>
      </c>
    </row>
    <row r="1970" spans="26:35" x14ac:dyDescent="0.25">
      <c r="Z1970" s="62" t="s">
        <v>61</v>
      </c>
      <c r="AA1970" s="62" t="s">
        <v>5151</v>
      </c>
      <c r="AB1970" s="62">
        <v>3153400</v>
      </c>
      <c r="AH1970" s="45" t="str">
        <f t="shared" si="98"/>
        <v>MGPresidente Olegário</v>
      </c>
      <c r="AI1970" s="62">
        <v>3153400</v>
      </c>
    </row>
    <row r="1971" spans="26:35" x14ac:dyDescent="0.25">
      <c r="Z1971" s="62" t="s">
        <v>61</v>
      </c>
      <c r="AA1971" s="62" t="s">
        <v>5153</v>
      </c>
      <c r="AB1971" s="62">
        <v>3153608</v>
      </c>
      <c r="AH1971" s="45" t="str">
        <f t="shared" si="98"/>
        <v>MGPrudente de Morais</v>
      </c>
      <c r="AI1971" s="62">
        <v>3153608</v>
      </c>
    </row>
    <row r="1972" spans="26:35" x14ac:dyDescent="0.25">
      <c r="Z1972" s="62" t="s">
        <v>61</v>
      </c>
      <c r="AA1972" s="62" t="s">
        <v>5155</v>
      </c>
      <c r="AB1972" s="62">
        <v>3153707</v>
      </c>
      <c r="AH1972" s="45" t="str">
        <f t="shared" si="98"/>
        <v>MGQuartel Geral</v>
      </c>
      <c r="AI1972" s="62">
        <v>3153707</v>
      </c>
    </row>
    <row r="1973" spans="26:35" x14ac:dyDescent="0.25">
      <c r="Z1973" s="62" t="s">
        <v>61</v>
      </c>
      <c r="AA1973" s="62" t="s">
        <v>5157</v>
      </c>
      <c r="AB1973" s="62">
        <v>3153806</v>
      </c>
      <c r="AH1973" s="45" t="str">
        <f t="shared" si="98"/>
        <v>MGQueluzito</v>
      </c>
      <c r="AI1973" s="62">
        <v>3153806</v>
      </c>
    </row>
    <row r="1974" spans="26:35" x14ac:dyDescent="0.25">
      <c r="Z1974" s="62" t="s">
        <v>61</v>
      </c>
      <c r="AA1974" s="62" t="s">
        <v>5159</v>
      </c>
      <c r="AB1974" s="62">
        <v>3153905</v>
      </c>
      <c r="AH1974" s="45" t="str">
        <f t="shared" si="98"/>
        <v>MGRaposos</v>
      </c>
      <c r="AI1974" s="62">
        <v>3153905</v>
      </c>
    </row>
    <row r="1975" spans="26:35" x14ac:dyDescent="0.25">
      <c r="Z1975" s="62" t="s">
        <v>61</v>
      </c>
      <c r="AA1975" s="62" t="s">
        <v>5161</v>
      </c>
      <c r="AB1975" s="62">
        <v>3154002</v>
      </c>
      <c r="AH1975" s="45" t="str">
        <f t="shared" si="98"/>
        <v>MGRaul Soares</v>
      </c>
      <c r="AI1975" s="62">
        <v>3154002</v>
      </c>
    </row>
    <row r="1976" spans="26:35" x14ac:dyDescent="0.25">
      <c r="Z1976" s="62" t="s">
        <v>61</v>
      </c>
      <c r="AA1976" s="62" t="s">
        <v>5163</v>
      </c>
      <c r="AB1976" s="62">
        <v>3154101</v>
      </c>
      <c r="AH1976" s="45" t="str">
        <f t="shared" si="98"/>
        <v>MGRecreio</v>
      </c>
      <c r="AI1976" s="62">
        <v>3154101</v>
      </c>
    </row>
    <row r="1977" spans="26:35" x14ac:dyDescent="0.25">
      <c r="Z1977" s="62" t="s">
        <v>61</v>
      </c>
      <c r="AA1977" s="62" t="s">
        <v>5165</v>
      </c>
      <c r="AB1977" s="62">
        <v>3154150</v>
      </c>
      <c r="AH1977" s="45" t="str">
        <f t="shared" si="98"/>
        <v>MGReduto</v>
      </c>
      <c r="AI1977" s="62">
        <v>3154150</v>
      </c>
    </row>
    <row r="1978" spans="26:35" x14ac:dyDescent="0.25">
      <c r="Z1978" s="62" t="s">
        <v>61</v>
      </c>
      <c r="AA1978" s="62" t="s">
        <v>5167</v>
      </c>
      <c r="AB1978" s="62">
        <v>3154200</v>
      </c>
      <c r="AH1978" s="45" t="str">
        <f t="shared" si="98"/>
        <v>MGResende Costa</v>
      </c>
      <c r="AI1978" s="62">
        <v>3154200</v>
      </c>
    </row>
    <row r="1979" spans="26:35" x14ac:dyDescent="0.25">
      <c r="Z1979" s="62" t="s">
        <v>61</v>
      </c>
      <c r="AA1979" s="62" t="s">
        <v>5169</v>
      </c>
      <c r="AB1979" s="62">
        <v>3154309</v>
      </c>
      <c r="AH1979" s="45" t="str">
        <f t="shared" si="98"/>
        <v>MGResplendor</v>
      </c>
      <c r="AI1979" s="62">
        <v>3154309</v>
      </c>
    </row>
    <row r="1980" spans="26:35" x14ac:dyDescent="0.25">
      <c r="Z1980" s="62" t="s">
        <v>61</v>
      </c>
      <c r="AA1980" s="62" t="s">
        <v>5171</v>
      </c>
      <c r="AB1980" s="62">
        <v>3154408</v>
      </c>
      <c r="AH1980" s="45" t="str">
        <f t="shared" si="98"/>
        <v>MGRessaquinha</v>
      </c>
      <c r="AI1980" s="62">
        <v>3154408</v>
      </c>
    </row>
    <row r="1981" spans="26:35" x14ac:dyDescent="0.25">
      <c r="Z1981" s="62" t="s">
        <v>61</v>
      </c>
      <c r="AA1981" s="62" t="s">
        <v>2359</v>
      </c>
      <c r="AB1981" s="62">
        <v>3154457</v>
      </c>
      <c r="AH1981" s="45" t="str">
        <f t="shared" si="98"/>
        <v>MGRiachinho</v>
      </c>
      <c r="AI1981" s="62">
        <v>3154457</v>
      </c>
    </row>
    <row r="1982" spans="26:35" x14ac:dyDescent="0.25">
      <c r="Z1982" s="62" t="s">
        <v>61</v>
      </c>
      <c r="AA1982" s="62" t="s">
        <v>5173</v>
      </c>
      <c r="AB1982" s="62">
        <v>3154507</v>
      </c>
      <c r="AH1982" s="45" t="str">
        <f t="shared" si="98"/>
        <v>MGRiacho dos Machados</v>
      </c>
      <c r="AI1982" s="62">
        <v>3154507</v>
      </c>
    </row>
    <row r="1983" spans="26:35" x14ac:dyDescent="0.25">
      <c r="Z1983" s="62" t="s">
        <v>61</v>
      </c>
      <c r="AA1983" s="62" t="s">
        <v>5175</v>
      </c>
      <c r="AB1983" s="62">
        <v>3154606</v>
      </c>
      <c r="AH1983" s="45" t="str">
        <f t="shared" si="98"/>
        <v>MGRibeirão das Neves</v>
      </c>
      <c r="AI1983" s="62">
        <v>3154606</v>
      </c>
    </row>
    <row r="1984" spans="26:35" x14ac:dyDescent="0.25">
      <c r="Z1984" s="62" t="s">
        <v>61</v>
      </c>
      <c r="AA1984" s="62" t="s">
        <v>5177</v>
      </c>
      <c r="AB1984" s="62">
        <v>3154705</v>
      </c>
      <c r="AH1984" s="45" t="str">
        <f t="shared" si="98"/>
        <v>MGRibeirão Vermelho</v>
      </c>
      <c r="AI1984" s="62">
        <v>3154705</v>
      </c>
    </row>
    <row r="1985" spans="26:35" x14ac:dyDescent="0.25">
      <c r="Z1985" s="62" t="s">
        <v>61</v>
      </c>
      <c r="AA1985" s="62" t="s">
        <v>5178</v>
      </c>
      <c r="AB1985" s="62">
        <v>3154804</v>
      </c>
      <c r="AH1985" s="45" t="str">
        <f t="shared" si="98"/>
        <v>MGRio Acima</v>
      </c>
      <c r="AI1985" s="62">
        <v>3154804</v>
      </c>
    </row>
    <row r="1986" spans="26:35" x14ac:dyDescent="0.25">
      <c r="Z1986" s="62" t="s">
        <v>61</v>
      </c>
      <c r="AA1986" s="62" t="s">
        <v>5180</v>
      </c>
      <c r="AB1986" s="62">
        <v>3154903</v>
      </c>
      <c r="AH1986" s="45" t="str">
        <f t="shared" si="98"/>
        <v>MGRio Casca</v>
      </c>
      <c r="AI1986" s="62">
        <v>3154903</v>
      </c>
    </row>
    <row r="1987" spans="26:35" x14ac:dyDescent="0.25">
      <c r="Z1987" s="62" t="s">
        <v>61</v>
      </c>
      <c r="AA1987" s="62" t="s">
        <v>5182</v>
      </c>
      <c r="AB1987" s="62">
        <v>3155108</v>
      </c>
      <c r="AH1987" s="45" t="str">
        <f t="shared" ref="AH1987:AH2050" si="99">CONCATENATE(Z1987,AA1987)</f>
        <v>MGRio do Prado</v>
      </c>
      <c r="AI1987" s="62">
        <v>3155108</v>
      </c>
    </row>
    <row r="1988" spans="26:35" x14ac:dyDescent="0.25">
      <c r="Z1988" s="62" t="s">
        <v>61</v>
      </c>
      <c r="AA1988" s="62" t="s">
        <v>5184</v>
      </c>
      <c r="AB1988" s="62">
        <v>3155009</v>
      </c>
      <c r="AH1988" s="45" t="str">
        <f t="shared" si="99"/>
        <v>MGRio Doce</v>
      </c>
      <c r="AI1988" s="62">
        <v>3155009</v>
      </c>
    </row>
    <row r="1989" spans="26:35" x14ac:dyDescent="0.25">
      <c r="Z1989" s="62" t="s">
        <v>61</v>
      </c>
      <c r="AA1989" s="62" t="s">
        <v>5186</v>
      </c>
      <c r="AB1989" s="62">
        <v>3155207</v>
      </c>
      <c r="AH1989" s="45" t="str">
        <f t="shared" si="99"/>
        <v>MGRio Espera</v>
      </c>
      <c r="AI1989" s="62">
        <v>3155207</v>
      </c>
    </row>
    <row r="1990" spans="26:35" x14ac:dyDescent="0.25">
      <c r="Z1990" s="62" t="s">
        <v>61</v>
      </c>
      <c r="AA1990" s="62" t="s">
        <v>5188</v>
      </c>
      <c r="AB1990" s="62">
        <v>3155306</v>
      </c>
      <c r="AH1990" s="45" t="str">
        <f t="shared" si="99"/>
        <v>MGRio Manso</v>
      </c>
      <c r="AI1990" s="62">
        <v>3155306</v>
      </c>
    </row>
    <row r="1991" spans="26:35" x14ac:dyDescent="0.25">
      <c r="Z1991" s="62" t="s">
        <v>61</v>
      </c>
      <c r="AA1991" s="62" t="s">
        <v>5190</v>
      </c>
      <c r="AB1991" s="62">
        <v>3155405</v>
      </c>
      <c r="AH1991" s="45" t="str">
        <f t="shared" si="99"/>
        <v>MGRio Novo</v>
      </c>
      <c r="AI1991" s="62">
        <v>3155405</v>
      </c>
    </row>
    <row r="1992" spans="26:35" x14ac:dyDescent="0.25">
      <c r="Z1992" s="62" t="s">
        <v>61</v>
      </c>
      <c r="AA1992" s="62" t="s">
        <v>5192</v>
      </c>
      <c r="AB1992" s="62">
        <v>3155504</v>
      </c>
      <c r="AH1992" s="45" t="str">
        <f t="shared" si="99"/>
        <v>MGRio Paranaíba</v>
      </c>
      <c r="AI1992" s="62">
        <v>3155504</v>
      </c>
    </row>
    <row r="1993" spans="26:35" x14ac:dyDescent="0.25">
      <c r="Z1993" s="62" t="s">
        <v>61</v>
      </c>
      <c r="AA1993" s="62" t="s">
        <v>5193</v>
      </c>
      <c r="AB1993" s="62">
        <v>3155603</v>
      </c>
      <c r="AH1993" s="45" t="str">
        <f t="shared" si="99"/>
        <v>MGRio Pardo de Minas</v>
      </c>
      <c r="AI1993" s="62">
        <v>3155603</v>
      </c>
    </row>
    <row r="1994" spans="26:35" x14ac:dyDescent="0.25">
      <c r="Z1994" s="62" t="s">
        <v>61</v>
      </c>
      <c r="AA1994" s="62" t="s">
        <v>5194</v>
      </c>
      <c r="AB1994" s="62">
        <v>3155702</v>
      </c>
      <c r="AH1994" s="45" t="str">
        <f t="shared" si="99"/>
        <v>MGRio Piracicaba</v>
      </c>
      <c r="AI1994" s="62">
        <v>3155702</v>
      </c>
    </row>
    <row r="1995" spans="26:35" x14ac:dyDescent="0.25">
      <c r="Z1995" s="62" t="s">
        <v>61</v>
      </c>
      <c r="AA1995" s="62" t="s">
        <v>5195</v>
      </c>
      <c r="AB1995" s="62">
        <v>3155801</v>
      </c>
      <c r="AH1995" s="45" t="str">
        <f t="shared" si="99"/>
        <v>MGRio Pomba</v>
      </c>
      <c r="AI1995" s="62">
        <v>3155801</v>
      </c>
    </row>
    <row r="1996" spans="26:35" x14ac:dyDescent="0.25">
      <c r="Z1996" s="62" t="s">
        <v>61</v>
      </c>
      <c r="AA1996" s="62" t="s">
        <v>5196</v>
      </c>
      <c r="AB1996" s="62">
        <v>3155900</v>
      </c>
      <c r="AH1996" s="45" t="str">
        <f t="shared" si="99"/>
        <v>MGRio Preto</v>
      </c>
      <c r="AI1996" s="62">
        <v>3155900</v>
      </c>
    </row>
    <row r="1997" spans="26:35" x14ac:dyDescent="0.25">
      <c r="Z1997" s="62" t="s">
        <v>61</v>
      </c>
      <c r="AA1997" s="62" t="s">
        <v>5197</v>
      </c>
      <c r="AB1997" s="62">
        <v>3156007</v>
      </c>
      <c r="AH1997" s="45" t="str">
        <f t="shared" si="99"/>
        <v>MGRio Vermelho</v>
      </c>
      <c r="AI1997" s="62">
        <v>3156007</v>
      </c>
    </row>
    <row r="1998" spans="26:35" x14ac:dyDescent="0.25">
      <c r="Z1998" s="62" t="s">
        <v>61</v>
      </c>
      <c r="AA1998" s="62" t="s">
        <v>5198</v>
      </c>
      <c r="AB1998" s="62">
        <v>3156106</v>
      </c>
      <c r="AH1998" s="45" t="str">
        <f t="shared" si="99"/>
        <v>MGRitápolis</v>
      </c>
      <c r="AI1998" s="62">
        <v>3156106</v>
      </c>
    </row>
    <row r="1999" spans="26:35" x14ac:dyDescent="0.25">
      <c r="Z1999" s="62" t="s">
        <v>61</v>
      </c>
      <c r="AA1999" s="62" t="s">
        <v>5199</v>
      </c>
      <c r="AB1999" s="62">
        <v>3156205</v>
      </c>
      <c r="AH1999" s="45" t="str">
        <f t="shared" si="99"/>
        <v>MGRochedo de Minas</v>
      </c>
      <c r="AI1999" s="62">
        <v>3156205</v>
      </c>
    </row>
    <row r="2000" spans="26:35" x14ac:dyDescent="0.25">
      <c r="Z2000" s="62" t="s">
        <v>61</v>
      </c>
      <c r="AA2000" s="62" t="s">
        <v>5200</v>
      </c>
      <c r="AB2000" s="62">
        <v>3156304</v>
      </c>
      <c r="AH2000" s="45" t="str">
        <f t="shared" si="99"/>
        <v>MGRodeiro</v>
      </c>
      <c r="AI2000" s="62">
        <v>3156304</v>
      </c>
    </row>
    <row r="2001" spans="26:35" x14ac:dyDescent="0.25">
      <c r="Z2001" s="62" t="s">
        <v>61</v>
      </c>
      <c r="AA2001" s="62" t="s">
        <v>5201</v>
      </c>
      <c r="AB2001" s="62">
        <v>3156403</v>
      </c>
      <c r="AH2001" s="45" t="str">
        <f t="shared" si="99"/>
        <v>MGRomaria</v>
      </c>
      <c r="AI2001" s="62">
        <v>3156403</v>
      </c>
    </row>
    <row r="2002" spans="26:35" x14ac:dyDescent="0.25">
      <c r="Z2002" s="62" t="s">
        <v>61</v>
      </c>
      <c r="AA2002" s="62" t="s">
        <v>5202</v>
      </c>
      <c r="AB2002" s="62">
        <v>3156452</v>
      </c>
      <c r="AH2002" s="45" t="str">
        <f t="shared" si="99"/>
        <v>MGRosário da Limeira</v>
      </c>
      <c r="AI2002" s="62">
        <v>3156452</v>
      </c>
    </row>
    <row r="2003" spans="26:35" x14ac:dyDescent="0.25">
      <c r="Z2003" s="62" t="s">
        <v>61</v>
      </c>
      <c r="AA2003" s="62" t="s">
        <v>5203</v>
      </c>
      <c r="AB2003" s="62">
        <v>3156502</v>
      </c>
      <c r="AH2003" s="45" t="str">
        <f t="shared" si="99"/>
        <v>MGRubelita</v>
      </c>
      <c r="AI2003" s="62">
        <v>3156502</v>
      </c>
    </row>
    <row r="2004" spans="26:35" x14ac:dyDescent="0.25">
      <c r="Z2004" s="62" t="s">
        <v>61</v>
      </c>
      <c r="AA2004" s="62" t="s">
        <v>5204</v>
      </c>
      <c r="AB2004" s="62">
        <v>3156601</v>
      </c>
      <c r="AH2004" s="45" t="str">
        <f t="shared" si="99"/>
        <v>MGRubim</v>
      </c>
      <c r="AI2004" s="62">
        <v>3156601</v>
      </c>
    </row>
    <row r="2005" spans="26:35" x14ac:dyDescent="0.25">
      <c r="Z2005" s="62" t="s">
        <v>61</v>
      </c>
      <c r="AA2005" s="62" t="s">
        <v>5205</v>
      </c>
      <c r="AB2005" s="62">
        <v>3156700</v>
      </c>
      <c r="AH2005" s="45" t="str">
        <f t="shared" si="99"/>
        <v>MGSabará</v>
      </c>
      <c r="AI2005" s="62">
        <v>3156700</v>
      </c>
    </row>
    <row r="2006" spans="26:35" x14ac:dyDescent="0.25">
      <c r="Z2006" s="62" t="s">
        <v>61</v>
      </c>
      <c r="AA2006" s="62" t="s">
        <v>5206</v>
      </c>
      <c r="AB2006" s="62">
        <v>3156809</v>
      </c>
      <c r="AH2006" s="45" t="str">
        <f t="shared" si="99"/>
        <v>MGSabinópolis</v>
      </c>
      <c r="AI2006" s="62">
        <v>3156809</v>
      </c>
    </row>
    <row r="2007" spans="26:35" x14ac:dyDescent="0.25">
      <c r="Z2007" s="62" t="s">
        <v>61</v>
      </c>
      <c r="AA2007" s="62" t="s">
        <v>5207</v>
      </c>
      <c r="AB2007" s="62">
        <v>3156908</v>
      </c>
      <c r="AH2007" s="45" t="str">
        <f t="shared" si="99"/>
        <v>MGSacramento</v>
      </c>
      <c r="AI2007" s="62">
        <v>3156908</v>
      </c>
    </row>
    <row r="2008" spans="26:35" x14ac:dyDescent="0.25">
      <c r="Z2008" s="62" t="s">
        <v>61</v>
      </c>
      <c r="AA2008" s="62" t="s">
        <v>5208</v>
      </c>
      <c r="AB2008" s="62">
        <v>3157005</v>
      </c>
      <c r="AH2008" s="45" t="str">
        <f t="shared" si="99"/>
        <v>MGSalinas</v>
      </c>
      <c r="AI2008" s="62">
        <v>3157005</v>
      </c>
    </row>
    <row r="2009" spans="26:35" x14ac:dyDescent="0.25">
      <c r="Z2009" s="62" t="s">
        <v>61</v>
      </c>
      <c r="AA2009" s="62" t="s">
        <v>5209</v>
      </c>
      <c r="AB2009" s="62">
        <v>3157104</v>
      </c>
      <c r="AH2009" s="45" t="str">
        <f t="shared" si="99"/>
        <v>MGSalto da Divisa</v>
      </c>
      <c r="AI2009" s="62">
        <v>3157104</v>
      </c>
    </row>
    <row r="2010" spans="26:35" x14ac:dyDescent="0.25">
      <c r="Z2010" s="62" t="s">
        <v>61</v>
      </c>
      <c r="AA2010" s="62" t="s">
        <v>4332</v>
      </c>
      <c r="AB2010" s="62">
        <v>3157203</v>
      </c>
      <c r="AH2010" s="45" t="str">
        <f t="shared" si="99"/>
        <v>MGSanta Bárbara</v>
      </c>
      <c r="AI2010" s="62">
        <v>3157203</v>
      </c>
    </row>
    <row r="2011" spans="26:35" x14ac:dyDescent="0.25">
      <c r="Z2011" s="62" t="s">
        <v>61</v>
      </c>
      <c r="AA2011" s="62" t="s">
        <v>5210</v>
      </c>
      <c r="AB2011" s="62">
        <v>3157252</v>
      </c>
      <c r="AH2011" s="45" t="str">
        <f t="shared" si="99"/>
        <v>MGSanta Bárbara do Leste</v>
      </c>
      <c r="AI2011" s="62">
        <v>3157252</v>
      </c>
    </row>
    <row r="2012" spans="26:35" x14ac:dyDescent="0.25">
      <c r="Z2012" s="62" t="s">
        <v>61</v>
      </c>
      <c r="AA2012" s="62" t="s">
        <v>5211</v>
      </c>
      <c r="AB2012" s="62">
        <v>3157278</v>
      </c>
      <c r="AH2012" s="45" t="str">
        <f t="shared" si="99"/>
        <v>MGSanta Bárbara do Monte Verde</v>
      </c>
      <c r="AI2012" s="62">
        <v>3157278</v>
      </c>
    </row>
    <row r="2013" spans="26:35" x14ac:dyDescent="0.25">
      <c r="Z2013" s="62" t="s">
        <v>61</v>
      </c>
      <c r="AA2013" s="62" t="s">
        <v>5212</v>
      </c>
      <c r="AB2013" s="62">
        <v>3157302</v>
      </c>
      <c r="AH2013" s="45" t="str">
        <f t="shared" si="99"/>
        <v>MGSanta Bárbara do Tugúrio</v>
      </c>
      <c r="AI2013" s="62">
        <v>3157302</v>
      </c>
    </row>
    <row r="2014" spans="26:35" x14ac:dyDescent="0.25">
      <c r="Z2014" s="62" t="s">
        <v>61</v>
      </c>
      <c r="AA2014" s="62" t="s">
        <v>5213</v>
      </c>
      <c r="AB2014" s="62">
        <v>3157336</v>
      </c>
      <c r="AH2014" s="45" t="str">
        <f t="shared" si="99"/>
        <v>MGSanta Cruz de Minas</v>
      </c>
      <c r="AI2014" s="62">
        <v>3157336</v>
      </c>
    </row>
    <row r="2015" spans="26:35" x14ac:dyDescent="0.25">
      <c r="Z2015" s="62" t="s">
        <v>61</v>
      </c>
      <c r="AA2015" s="62" t="s">
        <v>5214</v>
      </c>
      <c r="AB2015" s="62">
        <v>3157377</v>
      </c>
      <c r="AH2015" s="45" t="str">
        <f t="shared" si="99"/>
        <v>MGSanta Cruz de Salinas</v>
      </c>
      <c r="AI2015" s="62">
        <v>3157377</v>
      </c>
    </row>
    <row r="2016" spans="26:35" x14ac:dyDescent="0.25">
      <c r="Z2016" s="62" t="s">
        <v>61</v>
      </c>
      <c r="AA2016" s="62" t="s">
        <v>5215</v>
      </c>
      <c r="AB2016" s="62">
        <v>3157401</v>
      </c>
      <c r="AH2016" s="45" t="str">
        <f t="shared" si="99"/>
        <v>MGSanta Cruz do Escalvado</v>
      </c>
      <c r="AI2016" s="62">
        <v>3157401</v>
      </c>
    </row>
    <row r="2017" spans="26:35" x14ac:dyDescent="0.25">
      <c r="Z2017" s="62" t="s">
        <v>61</v>
      </c>
      <c r="AA2017" s="62" t="s">
        <v>5216</v>
      </c>
      <c r="AB2017" s="62">
        <v>3157500</v>
      </c>
      <c r="AH2017" s="45" t="str">
        <f t="shared" si="99"/>
        <v>MGSanta Efigênia de Minas</v>
      </c>
      <c r="AI2017" s="62">
        <v>3157500</v>
      </c>
    </row>
    <row r="2018" spans="26:35" x14ac:dyDescent="0.25">
      <c r="Z2018" s="62" t="s">
        <v>61</v>
      </c>
      <c r="AA2018" s="62" t="s">
        <v>5217</v>
      </c>
      <c r="AB2018" s="62">
        <v>3157609</v>
      </c>
      <c r="AH2018" s="45" t="str">
        <f t="shared" si="99"/>
        <v>MGSanta Fé de Minas</v>
      </c>
      <c r="AI2018" s="62">
        <v>3157609</v>
      </c>
    </row>
    <row r="2019" spans="26:35" x14ac:dyDescent="0.25">
      <c r="Z2019" s="62" t="s">
        <v>61</v>
      </c>
      <c r="AA2019" s="62" t="s">
        <v>5218</v>
      </c>
      <c r="AB2019" s="62">
        <v>3157658</v>
      </c>
      <c r="AH2019" s="45" t="str">
        <f t="shared" si="99"/>
        <v>MGSanta Helena de Minas</v>
      </c>
      <c r="AI2019" s="62">
        <v>3157658</v>
      </c>
    </row>
    <row r="2020" spans="26:35" x14ac:dyDescent="0.25">
      <c r="Z2020" s="62" t="s">
        <v>61</v>
      </c>
      <c r="AA2020" s="62" t="s">
        <v>5219</v>
      </c>
      <c r="AB2020" s="62">
        <v>3157708</v>
      </c>
      <c r="AH2020" s="45" t="str">
        <f t="shared" si="99"/>
        <v>MGSanta Juliana</v>
      </c>
      <c r="AI2020" s="62">
        <v>3157708</v>
      </c>
    </row>
    <row r="2021" spans="26:35" x14ac:dyDescent="0.25">
      <c r="Z2021" s="62" t="s">
        <v>61</v>
      </c>
      <c r="AA2021" s="62" t="s">
        <v>3100</v>
      </c>
      <c r="AB2021" s="62">
        <v>3157807</v>
      </c>
      <c r="AH2021" s="45" t="str">
        <f t="shared" si="99"/>
        <v>MGSanta Luzia</v>
      </c>
      <c r="AI2021" s="62">
        <v>3157807</v>
      </c>
    </row>
    <row r="2022" spans="26:35" x14ac:dyDescent="0.25">
      <c r="Z2022" s="62" t="s">
        <v>61</v>
      </c>
      <c r="AA2022" s="62" t="s">
        <v>5220</v>
      </c>
      <c r="AB2022" s="62">
        <v>3157906</v>
      </c>
      <c r="AH2022" s="45" t="str">
        <f t="shared" si="99"/>
        <v>MGSanta Margarida</v>
      </c>
      <c r="AI2022" s="62">
        <v>3157906</v>
      </c>
    </row>
    <row r="2023" spans="26:35" x14ac:dyDescent="0.25">
      <c r="Z2023" s="62" t="s">
        <v>61</v>
      </c>
      <c r="AA2023" s="62" t="s">
        <v>5221</v>
      </c>
      <c r="AB2023" s="62">
        <v>3158003</v>
      </c>
      <c r="AH2023" s="45" t="str">
        <f t="shared" si="99"/>
        <v>MGSanta Maria de Itabira</v>
      </c>
      <c r="AI2023" s="62">
        <v>3158003</v>
      </c>
    </row>
    <row r="2024" spans="26:35" x14ac:dyDescent="0.25">
      <c r="Z2024" s="62" t="s">
        <v>61</v>
      </c>
      <c r="AA2024" s="62" t="s">
        <v>5222</v>
      </c>
      <c r="AB2024" s="62">
        <v>3158102</v>
      </c>
      <c r="AH2024" s="45" t="str">
        <f t="shared" si="99"/>
        <v>MGSanta Maria do Salto</v>
      </c>
      <c r="AI2024" s="62">
        <v>3158102</v>
      </c>
    </row>
    <row r="2025" spans="26:35" x14ac:dyDescent="0.25">
      <c r="Z2025" s="62" t="s">
        <v>61</v>
      </c>
      <c r="AA2025" s="62" t="s">
        <v>5223</v>
      </c>
      <c r="AB2025" s="62">
        <v>3158201</v>
      </c>
      <c r="AH2025" s="45" t="str">
        <f t="shared" si="99"/>
        <v>MGSanta Maria do Suaçuí</v>
      </c>
      <c r="AI2025" s="62">
        <v>3158201</v>
      </c>
    </row>
    <row r="2026" spans="26:35" x14ac:dyDescent="0.25">
      <c r="Z2026" s="62" t="s">
        <v>61</v>
      </c>
      <c r="AA2026" s="62" t="s">
        <v>5224</v>
      </c>
      <c r="AB2026" s="62">
        <v>3159209</v>
      </c>
      <c r="AH2026" s="45" t="str">
        <f t="shared" si="99"/>
        <v>MGSanta Rita de Caldas</v>
      </c>
      <c r="AI2026" s="62">
        <v>3159209</v>
      </c>
    </row>
    <row r="2027" spans="26:35" x14ac:dyDescent="0.25">
      <c r="Z2027" s="62" t="s">
        <v>61</v>
      </c>
      <c r="AA2027" s="62" t="s">
        <v>5225</v>
      </c>
      <c r="AB2027" s="62">
        <v>3159407</v>
      </c>
      <c r="AH2027" s="45" t="str">
        <f t="shared" si="99"/>
        <v>MGSanta Rita de Ibitipoca</v>
      </c>
      <c r="AI2027" s="62">
        <v>3159407</v>
      </c>
    </row>
    <row r="2028" spans="26:35" x14ac:dyDescent="0.25">
      <c r="Z2028" s="62" t="s">
        <v>61</v>
      </c>
      <c r="AA2028" s="62" t="s">
        <v>5226</v>
      </c>
      <c r="AB2028" s="62">
        <v>3159308</v>
      </c>
      <c r="AH2028" s="45" t="str">
        <f t="shared" si="99"/>
        <v>MGSanta Rita de Jacutinga</v>
      </c>
      <c r="AI2028" s="62">
        <v>3159308</v>
      </c>
    </row>
    <row r="2029" spans="26:35" x14ac:dyDescent="0.25">
      <c r="Z2029" s="62" t="s">
        <v>61</v>
      </c>
      <c r="AA2029" s="62" t="s">
        <v>5227</v>
      </c>
      <c r="AB2029" s="62">
        <v>3159357</v>
      </c>
      <c r="AH2029" s="45" t="str">
        <f t="shared" si="99"/>
        <v>MGSanta Rita de Minas</v>
      </c>
      <c r="AI2029" s="62">
        <v>3159357</v>
      </c>
    </row>
    <row r="2030" spans="26:35" x14ac:dyDescent="0.25">
      <c r="Z2030" s="62" t="s">
        <v>61</v>
      </c>
      <c r="AA2030" s="62" t="s">
        <v>5228</v>
      </c>
      <c r="AB2030" s="62">
        <v>3159506</v>
      </c>
      <c r="AH2030" s="45" t="str">
        <f t="shared" si="99"/>
        <v>MGSanta Rita do Itueto</v>
      </c>
      <c r="AI2030" s="62">
        <v>3159506</v>
      </c>
    </row>
    <row r="2031" spans="26:35" x14ac:dyDescent="0.25">
      <c r="Z2031" s="62" t="s">
        <v>61</v>
      </c>
      <c r="AA2031" s="62" t="s">
        <v>5229</v>
      </c>
      <c r="AB2031" s="62">
        <v>3159605</v>
      </c>
      <c r="AH2031" s="45" t="str">
        <f t="shared" si="99"/>
        <v>MGSanta Rita do Sapucaí</v>
      </c>
      <c r="AI2031" s="62">
        <v>3159605</v>
      </c>
    </row>
    <row r="2032" spans="26:35" x14ac:dyDescent="0.25">
      <c r="Z2032" s="62" t="s">
        <v>61</v>
      </c>
      <c r="AA2032" s="62" t="s">
        <v>5230</v>
      </c>
      <c r="AB2032" s="62">
        <v>3159704</v>
      </c>
      <c r="AH2032" s="45" t="str">
        <f t="shared" si="99"/>
        <v>MGSanta Rosa da Serra</v>
      </c>
      <c r="AI2032" s="62">
        <v>3159704</v>
      </c>
    </row>
    <row r="2033" spans="26:35" x14ac:dyDescent="0.25">
      <c r="Z2033" s="62" t="s">
        <v>61</v>
      </c>
      <c r="AA2033" s="62" t="s">
        <v>5231</v>
      </c>
      <c r="AB2033" s="62">
        <v>3159803</v>
      </c>
      <c r="AH2033" s="45" t="str">
        <f t="shared" si="99"/>
        <v>MGSanta Vitória</v>
      </c>
      <c r="AI2033" s="62">
        <v>3159803</v>
      </c>
    </row>
    <row r="2034" spans="26:35" x14ac:dyDescent="0.25">
      <c r="Z2034" s="62" t="s">
        <v>61</v>
      </c>
      <c r="AA2034" s="62" t="s">
        <v>5232</v>
      </c>
      <c r="AB2034" s="62">
        <v>3158300</v>
      </c>
      <c r="AH2034" s="45" t="str">
        <f t="shared" si="99"/>
        <v>MGSantana da Vargem</v>
      </c>
      <c r="AI2034" s="62">
        <v>3158300</v>
      </c>
    </row>
    <row r="2035" spans="26:35" x14ac:dyDescent="0.25">
      <c r="Z2035" s="62" t="s">
        <v>61</v>
      </c>
      <c r="AA2035" s="62" t="s">
        <v>5233</v>
      </c>
      <c r="AB2035" s="62">
        <v>3158409</v>
      </c>
      <c r="AH2035" s="45" t="str">
        <f t="shared" si="99"/>
        <v>MGSantana de Cataguases</v>
      </c>
      <c r="AI2035" s="62">
        <v>3158409</v>
      </c>
    </row>
    <row r="2036" spans="26:35" x14ac:dyDescent="0.25">
      <c r="Z2036" s="62" t="s">
        <v>61</v>
      </c>
      <c r="AA2036" s="62" t="s">
        <v>5234</v>
      </c>
      <c r="AB2036" s="62">
        <v>3158508</v>
      </c>
      <c r="AH2036" s="45" t="str">
        <f t="shared" si="99"/>
        <v>MGSantana de Pirapama</v>
      </c>
      <c r="AI2036" s="62">
        <v>3158508</v>
      </c>
    </row>
    <row r="2037" spans="26:35" x14ac:dyDescent="0.25">
      <c r="Z2037" s="62" t="s">
        <v>61</v>
      </c>
      <c r="AA2037" s="62" t="s">
        <v>5235</v>
      </c>
      <c r="AB2037" s="62">
        <v>3158607</v>
      </c>
      <c r="AH2037" s="45" t="str">
        <f t="shared" si="99"/>
        <v>MGSantana do Deserto</v>
      </c>
      <c r="AI2037" s="62">
        <v>3158607</v>
      </c>
    </row>
    <row r="2038" spans="26:35" x14ac:dyDescent="0.25">
      <c r="Z2038" s="62" t="s">
        <v>61</v>
      </c>
      <c r="AA2038" s="62" t="s">
        <v>5236</v>
      </c>
      <c r="AB2038" s="62">
        <v>3158706</v>
      </c>
      <c r="AH2038" s="45" t="str">
        <f t="shared" si="99"/>
        <v>MGSantana do Garambéu</v>
      </c>
      <c r="AI2038" s="62">
        <v>3158706</v>
      </c>
    </row>
    <row r="2039" spans="26:35" x14ac:dyDescent="0.25">
      <c r="Z2039" s="62" t="s">
        <v>61</v>
      </c>
      <c r="AA2039" s="62" t="s">
        <v>5237</v>
      </c>
      <c r="AB2039" s="62">
        <v>3158805</v>
      </c>
      <c r="AH2039" s="45" t="str">
        <f t="shared" si="99"/>
        <v>MGSantana do Jacaré</v>
      </c>
      <c r="AI2039" s="62">
        <v>3158805</v>
      </c>
    </row>
    <row r="2040" spans="26:35" x14ac:dyDescent="0.25">
      <c r="Z2040" s="62" t="s">
        <v>61</v>
      </c>
      <c r="AA2040" s="62" t="s">
        <v>5238</v>
      </c>
      <c r="AB2040" s="62">
        <v>3158904</v>
      </c>
      <c r="AH2040" s="45" t="str">
        <f t="shared" si="99"/>
        <v>MGSantana do Manhuaçu</v>
      </c>
      <c r="AI2040" s="62">
        <v>3158904</v>
      </c>
    </row>
    <row r="2041" spans="26:35" x14ac:dyDescent="0.25">
      <c r="Z2041" s="62" t="s">
        <v>61</v>
      </c>
      <c r="AA2041" s="62" t="s">
        <v>5239</v>
      </c>
      <c r="AB2041" s="62">
        <v>3158953</v>
      </c>
      <c r="AH2041" s="45" t="str">
        <f t="shared" si="99"/>
        <v>MGSantana do Paraíso</v>
      </c>
      <c r="AI2041" s="62">
        <v>3158953</v>
      </c>
    </row>
    <row r="2042" spans="26:35" x14ac:dyDescent="0.25">
      <c r="Z2042" s="62" t="s">
        <v>61</v>
      </c>
      <c r="AA2042" s="62" t="s">
        <v>5240</v>
      </c>
      <c r="AB2042" s="62">
        <v>3159001</v>
      </c>
      <c r="AH2042" s="45" t="str">
        <f t="shared" si="99"/>
        <v>MGSantana do Riacho</v>
      </c>
      <c r="AI2042" s="62">
        <v>3159001</v>
      </c>
    </row>
    <row r="2043" spans="26:35" x14ac:dyDescent="0.25">
      <c r="Z2043" s="62" t="s">
        <v>61</v>
      </c>
      <c r="AA2043" s="62" t="s">
        <v>5241</v>
      </c>
      <c r="AB2043" s="62">
        <v>3159100</v>
      </c>
      <c r="AH2043" s="45" t="str">
        <f t="shared" si="99"/>
        <v>MGSantana dos Montes</v>
      </c>
      <c r="AI2043" s="62">
        <v>3159100</v>
      </c>
    </row>
    <row r="2044" spans="26:35" x14ac:dyDescent="0.25">
      <c r="Z2044" s="62" t="s">
        <v>61</v>
      </c>
      <c r="AA2044" s="62" t="s">
        <v>5242</v>
      </c>
      <c r="AB2044" s="62">
        <v>3159902</v>
      </c>
      <c r="AH2044" s="45" t="str">
        <f t="shared" si="99"/>
        <v>MGSanto Antônio do Amparo</v>
      </c>
      <c r="AI2044" s="62">
        <v>3159902</v>
      </c>
    </row>
    <row r="2045" spans="26:35" x14ac:dyDescent="0.25">
      <c r="Z2045" s="62" t="s">
        <v>61</v>
      </c>
      <c r="AA2045" s="62" t="s">
        <v>5243</v>
      </c>
      <c r="AB2045" s="62">
        <v>3160009</v>
      </c>
      <c r="AH2045" s="45" t="str">
        <f t="shared" si="99"/>
        <v>MGSanto Antônio do Aventureiro</v>
      </c>
      <c r="AI2045" s="62">
        <v>3160009</v>
      </c>
    </row>
    <row r="2046" spans="26:35" x14ac:dyDescent="0.25">
      <c r="Z2046" s="62" t="s">
        <v>61</v>
      </c>
      <c r="AA2046" s="62" t="s">
        <v>5244</v>
      </c>
      <c r="AB2046" s="62">
        <v>3160108</v>
      </c>
      <c r="AH2046" s="45" t="str">
        <f t="shared" si="99"/>
        <v>MGSanto Antônio do Grama</v>
      </c>
      <c r="AI2046" s="62">
        <v>3160108</v>
      </c>
    </row>
    <row r="2047" spans="26:35" x14ac:dyDescent="0.25">
      <c r="Z2047" s="62" t="s">
        <v>61</v>
      </c>
      <c r="AA2047" s="62" t="s">
        <v>5245</v>
      </c>
      <c r="AB2047" s="62">
        <v>3160207</v>
      </c>
      <c r="AH2047" s="45" t="str">
        <f t="shared" si="99"/>
        <v>MGSanto Antônio do Itambé</v>
      </c>
      <c r="AI2047" s="62">
        <v>3160207</v>
      </c>
    </row>
    <row r="2048" spans="26:35" x14ac:dyDescent="0.25">
      <c r="Z2048" s="62" t="s">
        <v>61</v>
      </c>
      <c r="AA2048" s="62" t="s">
        <v>5246</v>
      </c>
      <c r="AB2048" s="62">
        <v>3160306</v>
      </c>
      <c r="AH2048" s="45" t="str">
        <f t="shared" si="99"/>
        <v>MGSanto Antônio do Jacinto</v>
      </c>
      <c r="AI2048" s="62">
        <v>3160306</v>
      </c>
    </row>
    <row r="2049" spans="26:35" x14ac:dyDescent="0.25">
      <c r="Z2049" s="62" t="s">
        <v>61</v>
      </c>
      <c r="AA2049" s="62" t="s">
        <v>5247</v>
      </c>
      <c r="AB2049" s="62">
        <v>3160405</v>
      </c>
      <c r="AH2049" s="45" t="str">
        <f t="shared" si="99"/>
        <v>MGSanto Antônio do Monte</v>
      </c>
      <c r="AI2049" s="62">
        <v>3160405</v>
      </c>
    </row>
    <row r="2050" spans="26:35" x14ac:dyDescent="0.25">
      <c r="Z2050" s="62" t="s">
        <v>61</v>
      </c>
      <c r="AA2050" s="62" t="s">
        <v>5248</v>
      </c>
      <c r="AB2050" s="62">
        <v>3160454</v>
      </c>
      <c r="AH2050" s="45" t="str">
        <f t="shared" si="99"/>
        <v>MGSanto Antônio do Retiro</v>
      </c>
      <c r="AI2050" s="62">
        <v>3160454</v>
      </c>
    </row>
    <row r="2051" spans="26:35" x14ac:dyDescent="0.25">
      <c r="Z2051" s="62" t="s">
        <v>61</v>
      </c>
      <c r="AA2051" s="62" t="s">
        <v>5249</v>
      </c>
      <c r="AB2051" s="62">
        <v>3160504</v>
      </c>
      <c r="AH2051" s="45" t="str">
        <f t="shared" ref="AH2051:AH2114" si="100">CONCATENATE(Z2051,AA2051)</f>
        <v>MGSanto Antônio do Rio Abaixo</v>
      </c>
      <c r="AI2051" s="62">
        <v>3160504</v>
      </c>
    </row>
    <row r="2052" spans="26:35" x14ac:dyDescent="0.25">
      <c r="Z2052" s="62" t="s">
        <v>61</v>
      </c>
      <c r="AA2052" s="62" t="s">
        <v>5250</v>
      </c>
      <c r="AB2052" s="62">
        <v>3160603</v>
      </c>
      <c r="AH2052" s="45" t="str">
        <f t="shared" si="100"/>
        <v>MGSanto Hipólito</v>
      </c>
      <c r="AI2052" s="62">
        <v>3160603</v>
      </c>
    </row>
    <row r="2053" spans="26:35" x14ac:dyDescent="0.25">
      <c r="Z2053" s="62" t="s">
        <v>61</v>
      </c>
      <c r="AA2053" s="62" t="s">
        <v>5251</v>
      </c>
      <c r="AB2053" s="62">
        <v>3160702</v>
      </c>
      <c r="AH2053" s="45" t="str">
        <f t="shared" si="100"/>
        <v>MGSantos Dumont</v>
      </c>
      <c r="AI2053" s="62">
        <v>3160702</v>
      </c>
    </row>
    <row r="2054" spans="26:35" x14ac:dyDescent="0.25">
      <c r="Z2054" s="62" t="s">
        <v>61</v>
      </c>
      <c r="AA2054" s="62" t="s">
        <v>5252</v>
      </c>
      <c r="AB2054" s="62">
        <v>3160801</v>
      </c>
      <c r="AH2054" s="45" t="str">
        <f t="shared" si="100"/>
        <v>MGSão Bento Abade</v>
      </c>
      <c r="AI2054" s="62">
        <v>3160801</v>
      </c>
    </row>
    <row r="2055" spans="26:35" x14ac:dyDescent="0.25">
      <c r="Z2055" s="62" t="s">
        <v>61</v>
      </c>
      <c r="AA2055" s="62" t="s">
        <v>5253</v>
      </c>
      <c r="AB2055" s="62">
        <v>3160900</v>
      </c>
      <c r="AH2055" s="45" t="str">
        <f t="shared" si="100"/>
        <v>MGSão Brás do Suaçuí</v>
      </c>
      <c r="AI2055" s="62">
        <v>3160900</v>
      </c>
    </row>
    <row r="2056" spans="26:35" x14ac:dyDescent="0.25">
      <c r="Z2056" s="62" t="s">
        <v>61</v>
      </c>
      <c r="AA2056" s="62" t="s">
        <v>5254</v>
      </c>
      <c r="AB2056" s="62">
        <v>3160959</v>
      </c>
      <c r="AH2056" s="45" t="str">
        <f t="shared" si="100"/>
        <v>MGSão Domingos das Dores</v>
      </c>
      <c r="AI2056" s="62">
        <v>3160959</v>
      </c>
    </row>
    <row r="2057" spans="26:35" x14ac:dyDescent="0.25">
      <c r="Z2057" s="62" t="s">
        <v>61</v>
      </c>
      <c r="AA2057" s="62" t="s">
        <v>5255</v>
      </c>
      <c r="AB2057" s="62">
        <v>3161007</v>
      </c>
      <c r="AH2057" s="45" t="str">
        <f t="shared" si="100"/>
        <v>MGSão Domingos do Prata</v>
      </c>
      <c r="AI2057" s="62">
        <v>3161007</v>
      </c>
    </row>
    <row r="2058" spans="26:35" x14ac:dyDescent="0.25">
      <c r="Z2058" s="62" t="s">
        <v>61</v>
      </c>
      <c r="AA2058" s="62" t="s">
        <v>5256</v>
      </c>
      <c r="AB2058" s="62">
        <v>3161056</v>
      </c>
      <c r="AH2058" s="45" t="str">
        <f t="shared" si="100"/>
        <v>MGSão Félix de Minas</v>
      </c>
      <c r="AI2058" s="62">
        <v>3161056</v>
      </c>
    </row>
    <row r="2059" spans="26:35" x14ac:dyDescent="0.25">
      <c r="Z2059" s="62" t="s">
        <v>61</v>
      </c>
      <c r="AA2059" s="62" t="s">
        <v>1630</v>
      </c>
      <c r="AB2059" s="62">
        <v>3161106</v>
      </c>
      <c r="AH2059" s="45" t="str">
        <f t="shared" si="100"/>
        <v>MGSão Francisco</v>
      </c>
      <c r="AI2059" s="62">
        <v>3161106</v>
      </c>
    </row>
    <row r="2060" spans="26:35" x14ac:dyDescent="0.25">
      <c r="Z2060" s="62" t="s">
        <v>61</v>
      </c>
      <c r="AA2060" s="62" t="s">
        <v>4562</v>
      </c>
      <c r="AB2060" s="62">
        <v>3161205</v>
      </c>
      <c r="AH2060" s="45" t="str">
        <f t="shared" si="100"/>
        <v>MGSão Francisco de Paula</v>
      </c>
      <c r="AI2060" s="62">
        <v>3161205</v>
      </c>
    </row>
    <row r="2061" spans="26:35" x14ac:dyDescent="0.25">
      <c r="Z2061" s="62" t="s">
        <v>61</v>
      </c>
      <c r="AA2061" s="62" t="s">
        <v>5257</v>
      </c>
      <c r="AB2061" s="62">
        <v>3161304</v>
      </c>
      <c r="AH2061" s="45" t="str">
        <f t="shared" si="100"/>
        <v>MGSão Francisco de Sales</v>
      </c>
      <c r="AI2061" s="62">
        <v>3161304</v>
      </c>
    </row>
    <row r="2062" spans="26:35" x14ac:dyDescent="0.25">
      <c r="Z2062" s="62" t="s">
        <v>61</v>
      </c>
      <c r="AA2062" s="62" t="s">
        <v>5258</v>
      </c>
      <c r="AB2062" s="62">
        <v>3161403</v>
      </c>
      <c r="AH2062" s="45" t="str">
        <f t="shared" si="100"/>
        <v>MGSão Francisco do Glória</v>
      </c>
      <c r="AI2062" s="62">
        <v>3161403</v>
      </c>
    </row>
    <row r="2063" spans="26:35" x14ac:dyDescent="0.25">
      <c r="Z2063" s="62" t="s">
        <v>61</v>
      </c>
      <c r="AA2063" s="62" t="s">
        <v>5259</v>
      </c>
      <c r="AB2063" s="62">
        <v>3161502</v>
      </c>
      <c r="AH2063" s="45" t="str">
        <f t="shared" si="100"/>
        <v>MGSão Geraldo</v>
      </c>
      <c r="AI2063" s="62">
        <v>3161502</v>
      </c>
    </row>
    <row r="2064" spans="26:35" x14ac:dyDescent="0.25">
      <c r="Z2064" s="62" t="s">
        <v>61</v>
      </c>
      <c r="AA2064" s="62" t="s">
        <v>5260</v>
      </c>
      <c r="AB2064" s="62">
        <v>3161601</v>
      </c>
      <c r="AH2064" s="45" t="str">
        <f t="shared" si="100"/>
        <v>MGSão Geraldo da Piedade</v>
      </c>
      <c r="AI2064" s="62">
        <v>3161601</v>
      </c>
    </row>
    <row r="2065" spans="26:35" x14ac:dyDescent="0.25">
      <c r="Z2065" s="62" t="s">
        <v>61</v>
      </c>
      <c r="AA2065" s="62" t="s">
        <v>5261</v>
      </c>
      <c r="AB2065" s="62">
        <v>3161650</v>
      </c>
      <c r="AH2065" s="45" t="str">
        <f t="shared" si="100"/>
        <v>MGSão Geraldo do Baixio</v>
      </c>
      <c r="AI2065" s="62">
        <v>3161650</v>
      </c>
    </row>
    <row r="2066" spans="26:35" x14ac:dyDescent="0.25">
      <c r="Z2066" s="62" t="s">
        <v>61</v>
      </c>
      <c r="AA2066" s="62" t="s">
        <v>5262</v>
      </c>
      <c r="AB2066" s="62">
        <v>3161700</v>
      </c>
      <c r="AH2066" s="45" t="str">
        <f t="shared" si="100"/>
        <v>MGSão Gonçalo do Abaeté</v>
      </c>
      <c r="AI2066" s="62">
        <v>3161700</v>
      </c>
    </row>
    <row r="2067" spans="26:35" x14ac:dyDescent="0.25">
      <c r="Z2067" s="62" t="s">
        <v>61</v>
      </c>
      <c r="AA2067" s="62" t="s">
        <v>5263</v>
      </c>
      <c r="AB2067" s="62">
        <v>3161809</v>
      </c>
      <c r="AH2067" s="45" t="str">
        <f t="shared" si="100"/>
        <v>MGSão Gonçalo do Pará</v>
      </c>
      <c r="AI2067" s="62">
        <v>3161809</v>
      </c>
    </row>
    <row r="2068" spans="26:35" x14ac:dyDescent="0.25">
      <c r="Z2068" s="62" t="s">
        <v>61</v>
      </c>
      <c r="AA2068" s="62" t="s">
        <v>5264</v>
      </c>
      <c r="AB2068" s="62">
        <v>3161908</v>
      </c>
      <c r="AH2068" s="45" t="str">
        <f t="shared" si="100"/>
        <v>MGSão Gonçalo do Rio Abaixo</v>
      </c>
      <c r="AI2068" s="62">
        <v>3161908</v>
      </c>
    </row>
    <row r="2069" spans="26:35" x14ac:dyDescent="0.25">
      <c r="Z2069" s="62" t="s">
        <v>61</v>
      </c>
      <c r="AA2069" s="62" t="s">
        <v>5265</v>
      </c>
      <c r="AB2069" s="62">
        <v>3125507</v>
      </c>
      <c r="AH2069" s="45" t="str">
        <f t="shared" si="100"/>
        <v>MGSão Gonçalo do Rio Preto</v>
      </c>
      <c r="AI2069" s="62">
        <v>3125507</v>
      </c>
    </row>
    <row r="2070" spans="26:35" x14ac:dyDescent="0.25">
      <c r="Z2070" s="62" t="s">
        <v>61</v>
      </c>
      <c r="AA2070" s="62" t="s">
        <v>5266</v>
      </c>
      <c r="AB2070" s="62">
        <v>3162005</v>
      </c>
      <c r="AH2070" s="45" t="str">
        <f t="shared" si="100"/>
        <v>MGSão Gonçalo do Sapucaí</v>
      </c>
      <c r="AI2070" s="62">
        <v>3162005</v>
      </c>
    </row>
    <row r="2071" spans="26:35" x14ac:dyDescent="0.25">
      <c r="Z2071" s="62" t="s">
        <v>61</v>
      </c>
      <c r="AA2071" s="62" t="s">
        <v>5267</v>
      </c>
      <c r="AB2071" s="62">
        <v>3162104</v>
      </c>
      <c r="AH2071" s="45" t="str">
        <f t="shared" si="100"/>
        <v>MGSão Gotardo</v>
      </c>
      <c r="AI2071" s="62">
        <v>3162104</v>
      </c>
    </row>
    <row r="2072" spans="26:35" x14ac:dyDescent="0.25">
      <c r="Z2072" s="62" t="s">
        <v>61</v>
      </c>
      <c r="AA2072" s="62" t="s">
        <v>5268</v>
      </c>
      <c r="AB2072" s="62">
        <v>3162203</v>
      </c>
      <c r="AH2072" s="45" t="str">
        <f t="shared" si="100"/>
        <v>MGSão João Batista do Glória</v>
      </c>
      <c r="AI2072" s="62">
        <v>3162203</v>
      </c>
    </row>
    <row r="2073" spans="26:35" x14ac:dyDescent="0.25">
      <c r="Z2073" s="62" t="s">
        <v>61</v>
      </c>
      <c r="AA2073" s="62" t="s">
        <v>5269</v>
      </c>
      <c r="AB2073" s="62">
        <v>3162252</v>
      </c>
      <c r="AH2073" s="45" t="str">
        <f t="shared" si="100"/>
        <v>MGSão João da Lagoa</v>
      </c>
      <c r="AI2073" s="62">
        <v>3162252</v>
      </c>
    </row>
    <row r="2074" spans="26:35" x14ac:dyDescent="0.25">
      <c r="Z2074" s="62" t="s">
        <v>61</v>
      </c>
      <c r="AA2074" s="62" t="s">
        <v>5270</v>
      </c>
      <c r="AB2074" s="62">
        <v>3162302</v>
      </c>
      <c r="AH2074" s="45" t="str">
        <f t="shared" si="100"/>
        <v>MGSão João da Mata</v>
      </c>
      <c r="AI2074" s="62">
        <v>3162302</v>
      </c>
    </row>
    <row r="2075" spans="26:35" x14ac:dyDescent="0.25">
      <c r="Z2075" s="62" t="s">
        <v>61</v>
      </c>
      <c r="AA2075" s="62" t="s">
        <v>5271</v>
      </c>
      <c r="AB2075" s="62">
        <v>3162401</v>
      </c>
      <c r="AH2075" s="45" t="str">
        <f t="shared" si="100"/>
        <v>MGSão João da Ponte</v>
      </c>
      <c r="AI2075" s="62">
        <v>3162401</v>
      </c>
    </row>
    <row r="2076" spans="26:35" x14ac:dyDescent="0.25">
      <c r="Z2076" s="62" t="s">
        <v>61</v>
      </c>
      <c r="AA2076" s="62" t="s">
        <v>5272</v>
      </c>
      <c r="AB2076" s="62">
        <v>3162450</v>
      </c>
      <c r="AH2076" s="45" t="str">
        <f t="shared" si="100"/>
        <v>MGSão João das Missões</v>
      </c>
      <c r="AI2076" s="62">
        <v>3162450</v>
      </c>
    </row>
    <row r="2077" spans="26:35" x14ac:dyDescent="0.25">
      <c r="Z2077" s="62" t="s">
        <v>61</v>
      </c>
      <c r="AA2077" s="62" t="s">
        <v>5273</v>
      </c>
      <c r="AB2077" s="62">
        <v>3162500</v>
      </c>
      <c r="AH2077" s="45" t="str">
        <f t="shared" si="100"/>
        <v>MGSão João del Rei</v>
      </c>
      <c r="AI2077" s="62">
        <v>3162500</v>
      </c>
    </row>
    <row r="2078" spans="26:35" x14ac:dyDescent="0.25">
      <c r="Z2078" s="62" t="s">
        <v>61</v>
      </c>
      <c r="AA2078" s="62" t="s">
        <v>5274</v>
      </c>
      <c r="AB2078" s="62">
        <v>3162559</v>
      </c>
      <c r="AH2078" s="45" t="str">
        <f t="shared" si="100"/>
        <v>MGSão João do Manhuaçu</v>
      </c>
      <c r="AI2078" s="62">
        <v>3162559</v>
      </c>
    </row>
    <row r="2079" spans="26:35" x14ac:dyDescent="0.25">
      <c r="Z2079" s="62" t="s">
        <v>61</v>
      </c>
      <c r="AA2079" s="62" t="s">
        <v>5275</v>
      </c>
      <c r="AB2079" s="62">
        <v>3162575</v>
      </c>
      <c r="AH2079" s="45" t="str">
        <f t="shared" si="100"/>
        <v>MGSão João do Manteninha</v>
      </c>
      <c r="AI2079" s="62">
        <v>3162575</v>
      </c>
    </row>
    <row r="2080" spans="26:35" x14ac:dyDescent="0.25">
      <c r="Z2080" s="62" t="s">
        <v>61</v>
      </c>
      <c r="AA2080" s="62" t="s">
        <v>5276</v>
      </c>
      <c r="AB2080" s="62">
        <v>3162609</v>
      </c>
      <c r="AH2080" s="45" t="str">
        <f t="shared" si="100"/>
        <v>MGSão João do Oriente</v>
      </c>
      <c r="AI2080" s="62">
        <v>3162609</v>
      </c>
    </row>
    <row r="2081" spans="26:35" x14ac:dyDescent="0.25">
      <c r="Z2081" s="62" t="s">
        <v>61</v>
      </c>
      <c r="AA2081" s="62" t="s">
        <v>5277</v>
      </c>
      <c r="AB2081" s="62">
        <v>3162658</v>
      </c>
      <c r="AH2081" s="45" t="str">
        <f t="shared" si="100"/>
        <v>MGSão João do Pacuí</v>
      </c>
      <c r="AI2081" s="62">
        <v>3162658</v>
      </c>
    </row>
    <row r="2082" spans="26:35" x14ac:dyDescent="0.25">
      <c r="Z2082" s="62" t="s">
        <v>61</v>
      </c>
      <c r="AA2082" s="62" t="s">
        <v>3293</v>
      </c>
      <c r="AB2082" s="62">
        <v>3162708</v>
      </c>
      <c r="AH2082" s="45" t="str">
        <f t="shared" si="100"/>
        <v>MGSão João do Paraíso</v>
      </c>
      <c r="AI2082" s="62">
        <v>3162708</v>
      </c>
    </row>
    <row r="2083" spans="26:35" x14ac:dyDescent="0.25">
      <c r="Z2083" s="62" t="s">
        <v>61</v>
      </c>
      <c r="AA2083" s="62" t="s">
        <v>5278</v>
      </c>
      <c r="AB2083" s="62">
        <v>3162807</v>
      </c>
      <c r="AH2083" s="45" t="str">
        <f t="shared" si="100"/>
        <v>MGSão João Evangelista</v>
      </c>
      <c r="AI2083" s="62">
        <v>3162807</v>
      </c>
    </row>
    <row r="2084" spans="26:35" x14ac:dyDescent="0.25">
      <c r="Z2084" s="62" t="s">
        <v>61</v>
      </c>
      <c r="AA2084" s="62" t="s">
        <v>5279</v>
      </c>
      <c r="AB2084" s="62">
        <v>3162906</v>
      </c>
      <c r="AH2084" s="45" t="str">
        <f t="shared" si="100"/>
        <v>MGSão João Nepomuceno</v>
      </c>
      <c r="AI2084" s="62">
        <v>3162906</v>
      </c>
    </row>
    <row r="2085" spans="26:35" x14ac:dyDescent="0.25">
      <c r="Z2085" s="62" t="s">
        <v>61</v>
      </c>
      <c r="AA2085" s="62" t="s">
        <v>5280</v>
      </c>
      <c r="AB2085" s="62">
        <v>3162922</v>
      </c>
      <c r="AH2085" s="45" t="str">
        <f t="shared" si="100"/>
        <v>MGSão Joaquim de Bicas</v>
      </c>
      <c r="AI2085" s="62">
        <v>3162922</v>
      </c>
    </row>
    <row r="2086" spans="26:35" x14ac:dyDescent="0.25">
      <c r="Z2086" s="62" t="s">
        <v>61</v>
      </c>
      <c r="AA2086" s="62" t="s">
        <v>5281</v>
      </c>
      <c r="AB2086" s="62">
        <v>3162948</v>
      </c>
      <c r="AH2086" s="45" t="str">
        <f t="shared" si="100"/>
        <v>MGSão José da Barra</v>
      </c>
      <c r="AI2086" s="62">
        <v>3162948</v>
      </c>
    </row>
    <row r="2087" spans="26:35" x14ac:dyDescent="0.25">
      <c r="Z2087" s="62" t="s">
        <v>61</v>
      </c>
      <c r="AA2087" s="62" t="s">
        <v>5282</v>
      </c>
      <c r="AB2087" s="62">
        <v>3162955</v>
      </c>
      <c r="AH2087" s="45" t="str">
        <f t="shared" si="100"/>
        <v>MGSão José da Lapa</v>
      </c>
      <c r="AI2087" s="62">
        <v>3162955</v>
      </c>
    </row>
    <row r="2088" spans="26:35" x14ac:dyDescent="0.25">
      <c r="Z2088" s="62" t="s">
        <v>61</v>
      </c>
      <c r="AA2088" s="62" t="s">
        <v>5283</v>
      </c>
      <c r="AB2088" s="62">
        <v>3163003</v>
      </c>
      <c r="AH2088" s="45" t="str">
        <f t="shared" si="100"/>
        <v>MGSão José da Safira</v>
      </c>
      <c r="AI2088" s="62">
        <v>3163003</v>
      </c>
    </row>
    <row r="2089" spans="26:35" x14ac:dyDescent="0.25">
      <c r="Z2089" s="62" t="s">
        <v>61</v>
      </c>
      <c r="AA2089" s="62" t="s">
        <v>5284</v>
      </c>
      <c r="AB2089" s="62">
        <v>3163102</v>
      </c>
      <c r="AH2089" s="45" t="str">
        <f t="shared" si="100"/>
        <v>MGSão José da Varginha</v>
      </c>
      <c r="AI2089" s="62">
        <v>3163102</v>
      </c>
    </row>
    <row r="2090" spans="26:35" x14ac:dyDescent="0.25">
      <c r="Z2090" s="62" t="s">
        <v>61</v>
      </c>
      <c r="AA2090" s="62" t="s">
        <v>5285</v>
      </c>
      <c r="AB2090" s="62">
        <v>3163201</v>
      </c>
      <c r="AH2090" s="45" t="str">
        <f t="shared" si="100"/>
        <v>MGSão José do Alegre</v>
      </c>
      <c r="AI2090" s="62">
        <v>3163201</v>
      </c>
    </row>
    <row r="2091" spans="26:35" x14ac:dyDescent="0.25">
      <c r="Z2091" s="62" t="s">
        <v>61</v>
      </c>
      <c r="AA2091" s="62" t="s">
        <v>3450</v>
      </c>
      <c r="AB2091" s="62">
        <v>3163300</v>
      </c>
      <c r="AH2091" s="45" t="str">
        <f t="shared" si="100"/>
        <v>MGSão José do Divino</v>
      </c>
      <c r="AI2091" s="62">
        <v>3163300</v>
      </c>
    </row>
    <row r="2092" spans="26:35" x14ac:dyDescent="0.25">
      <c r="Z2092" s="62" t="s">
        <v>61</v>
      </c>
      <c r="AA2092" s="62" t="s">
        <v>5286</v>
      </c>
      <c r="AB2092" s="62">
        <v>3163409</v>
      </c>
      <c r="AH2092" s="45" t="str">
        <f t="shared" si="100"/>
        <v>MGSão José do Goiabal</v>
      </c>
      <c r="AI2092" s="62">
        <v>3163409</v>
      </c>
    </row>
    <row r="2093" spans="26:35" x14ac:dyDescent="0.25">
      <c r="Z2093" s="62" t="s">
        <v>61</v>
      </c>
      <c r="AA2093" s="62" t="s">
        <v>5287</v>
      </c>
      <c r="AB2093" s="62">
        <v>3163508</v>
      </c>
      <c r="AH2093" s="45" t="str">
        <f t="shared" si="100"/>
        <v>MGSão José do Jacuri</v>
      </c>
      <c r="AI2093" s="62">
        <v>3163508</v>
      </c>
    </row>
    <row r="2094" spans="26:35" x14ac:dyDescent="0.25">
      <c r="Z2094" s="62" t="s">
        <v>61</v>
      </c>
      <c r="AA2094" s="62" t="s">
        <v>5288</v>
      </c>
      <c r="AB2094" s="62">
        <v>3163607</v>
      </c>
      <c r="AH2094" s="45" t="str">
        <f t="shared" si="100"/>
        <v>MGSão José do Mantimento</v>
      </c>
      <c r="AI2094" s="62">
        <v>3163607</v>
      </c>
    </row>
    <row r="2095" spans="26:35" x14ac:dyDescent="0.25">
      <c r="Z2095" s="62" t="s">
        <v>61</v>
      </c>
      <c r="AA2095" s="62" t="s">
        <v>5289</v>
      </c>
      <c r="AB2095" s="62">
        <v>3163706</v>
      </c>
      <c r="AH2095" s="45" t="str">
        <f t="shared" si="100"/>
        <v>MGSão Lourenço</v>
      </c>
      <c r="AI2095" s="62">
        <v>3163706</v>
      </c>
    </row>
    <row r="2096" spans="26:35" x14ac:dyDescent="0.25">
      <c r="Z2096" s="62" t="s">
        <v>61</v>
      </c>
      <c r="AA2096" s="62" t="s">
        <v>5290</v>
      </c>
      <c r="AB2096" s="62">
        <v>3163805</v>
      </c>
      <c r="AH2096" s="45" t="str">
        <f t="shared" si="100"/>
        <v>MGSão Miguel do Anta</v>
      </c>
      <c r="AI2096" s="62">
        <v>3163805</v>
      </c>
    </row>
    <row r="2097" spans="26:35" x14ac:dyDescent="0.25">
      <c r="Z2097" s="62" t="s">
        <v>61</v>
      </c>
      <c r="AA2097" s="62" t="s">
        <v>5291</v>
      </c>
      <c r="AB2097" s="62">
        <v>3163904</v>
      </c>
      <c r="AH2097" s="45" t="str">
        <f t="shared" si="100"/>
        <v>MGSão Pedro da União</v>
      </c>
      <c r="AI2097" s="62">
        <v>3163904</v>
      </c>
    </row>
    <row r="2098" spans="26:35" x14ac:dyDescent="0.25">
      <c r="Z2098" s="62" t="s">
        <v>61</v>
      </c>
      <c r="AA2098" s="62" t="s">
        <v>5292</v>
      </c>
      <c r="AB2098" s="62">
        <v>3164100</v>
      </c>
      <c r="AH2098" s="45" t="str">
        <f t="shared" si="100"/>
        <v>MGSão Pedro do Suaçuí</v>
      </c>
      <c r="AI2098" s="62">
        <v>3164100</v>
      </c>
    </row>
    <row r="2099" spans="26:35" x14ac:dyDescent="0.25">
      <c r="Z2099" s="62" t="s">
        <v>61</v>
      </c>
      <c r="AA2099" s="62" t="s">
        <v>5293</v>
      </c>
      <c r="AB2099" s="62">
        <v>3164001</v>
      </c>
      <c r="AH2099" s="45" t="str">
        <f t="shared" si="100"/>
        <v>MGSão Pedro dos Ferros</v>
      </c>
      <c r="AI2099" s="62">
        <v>3164001</v>
      </c>
    </row>
    <row r="2100" spans="26:35" x14ac:dyDescent="0.25">
      <c r="Z2100" s="62" t="s">
        <v>61</v>
      </c>
      <c r="AA2100" s="62" t="s">
        <v>5294</v>
      </c>
      <c r="AB2100" s="62">
        <v>3164209</v>
      </c>
      <c r="AH2100" s="45" t="str">
        <f t="shared" si="100"/>
        <v>MGSão Romão</v>
      </c>
      <c r="AI2100" s="62">
        <v>3164209</v>
      </c>
    </row>
    <row r="2101" spans="26:35" x14ac:dyDescent="0.25">
      <c r="Z2101" s="62" t="s">
        <v>61</v>
      </c>
      <c r="AA2101" s="62" t="s">
        <v>5295</v>
      </c>
      <c r="AB2101" s="62">
        <v>3164308</v>
      </c>
      <c r="AH2101" s="45" t="str">
        <f t="shared" si="100"/>
        <v>MGSão Roque de Minas</v>
      </c>
      <c r="AI2101" s="62">
        <v>3164308</v>
      </c>
    </row>
    <row r="2102" spans="26:35" x14ac:dyDescent="0.25">
      <c r="Z2102" s="62" t="s">
        <v>61</v>
      </c>
      <c r="AA2102" s="62" t="s">
        <v>5296</v>
      </c>
      <c r="AB2102" s="62">
        <v>3164407</v>
      </c>
      <c r="AH2102" s="45" t="str">
        <f t="shared" si="100"/>
        <v>MGSão Sebastião da Bela Vista</v>
      </c>
      <c r="AI2102" s="62">
        <v>3164407</v>
      </c>
    </row>
    <row r="2103" spans="26:35" x14ac:dyDescent="0.25">
      <c r="Z2103" s="62" t="s">
        <v>61</v>
      </c>
      <c r="AA2103" s="62" t="s">
        <v>5297</v>
      </c>
      <c r="AB2103" s="62">
        <v>3164431</v>
      </c>
      <c r="AH2103" s="45" t="str">
        <f t="shared" si="100"/>
        <v>MGSão Sebastião da Vargem Alegre</v>
      </c>
      <c r="AI2103" s="62">
        <v>3164431</v>
      </c>
    </row>
    <row r="2104" spans="26:35" x14ac:dyDescent="0.25">
      <c r="Z2104" s="62" t="s">
        <v>61</v>
      </c>
      <c r="AA2104" s="62" t="s">
        <v>5298</v>
      </c>
      <c r="AB2104" s="62">
        <v>3164472</v>
      </c>
      <c r="AH2104" s="45" t="str">
        <f t="shared" si="100"/>
        <v>MGSão Sebastião do Anta</v>
      </c>
      <c r="AI2104" s="62">
        <v>3164472</v>
      </c>
    </row>
    <row r="2105" spans="26:35" x14ac:dyDescent="0.25">
      <c r="Z2105" s="62" t="s">
        <v>61</v>
      </c>
      <c r="AA2105" s="62" t="s">
        <v>5299</v>
      </c>
      <c r="AB2105" s="62">
        <v>3164506</v>
      </c>
      <c r="AH2105" s="45" t="str">
        <f t="shared" si="100"/>
        <v>MGSão Sebastião do Maranhão</v>
      </c>
      <c r="AI2105" s="62">
        <v>3164506</v>
      </c>
    </row>
    <row r="2106" spans="26:35" x14ac:dyDescent="0.25">
      <c r="Z2106" s="62" t="s">
        <v>61</v>
      </c>
      <c r="AA2106" s="62" t="s">
        <v>5300</v>
      </c>
      <c r="AB2106" s="62">
        <v>3164605</v>
      </c>
      <c r="AH2106" s="45" t="str">
        <f t="shared" si="100"/>
        <v>MGSão Sebastião do Oeste</v>
      </c>
      <c r="AI2106" s="62">
        <v>3164605</v>
      </c>
    </row>
    <row r="2107" spans="26:35" x14ac:dyDescent="0.25">
      <c r="Z2107" s="62" t="s">
        <v>61</v>
      </c>
      <c r="AA2107" s="62" t="s">
        <v>5301</v>
      </c>
      <c r="AB2107" s="62">
        <v>3164704</v>
      </c>
      <c r="AH2107" s="45" t="str">
        <f t="shared" si="100"/>
        <v>MGSão Sebastião do Paraíso</v>
      </c>
      <c r="AI2107" s="62">
        <v>3164704</v>
      </c>
    </row>
    <row r="2108" spans="26:35" x14ac:dyDescent="0.25">
      <c r="Z2108" s="62" t="s">
        <v>61</v>
      </c>
      <c r="AA2108" s="62" t="s">
        <v>5302</v>
      </c>
      <c r="AB2108" s="62">
        <v>3164803</v>
      </c>
      <c r="AH2108" s="45" t="str">
        <f t="shared" si="100"/>
        <v>MGSão Sebastião do Rio Preto</v>
      </c>
      <c r="AI2108" s="62">
        <v>3164803</v>
      </c>
    </row>
    <row r="2109" spans="26:35" x14ac:dyDescent="0.25">
      <c r="Z2109" s="62" t="s">
        <v>61</v>
      </c>
      <c r="AA2109" s="62" t="s">
        <v>5303</v>
      </c>
      <c r="AB2109" s="62">
        <v>3164902</v>
      </c>
      <c r="AH2109" s="45" t="str">
        <f t="shared" si="100"/>
        <v>MGSão Sebastião do Rio Verde</v>
      </c>
      <c r="AI2109" s="62">
        <v>3164902</v>
      </c>
    </row>
    <row r="2110" spans="26:35" x14ac:dyDescent="0.25">
      <c r="Z2110" s="62" t="s">
        <v>61</v>
      </c>
      <c r="AA2110" s="62" t="s">
        <v>5304</v>
      </c>
      <c r="AB2110" s="62">
        <v>3165206</v>
      </c>
      <c r="AH2110" s="45" t="str">
        <f t="shared" si="100"/>
        <v>MGSão Thomé das Letras</v>
      </c>
      <c r="AI2110" s="62">
        <v>3165206</v>
      </c>
    </row>
    <row r="2111" spans="26:35" x14ac:dyDescent="0.25">
      <c r="Z2111" s="62" t="s">
        <v>61</v>
      </c>
      <c r="AA2111" s="62" t="s">
        <v>5305</v>
      </c>
      <c r="AB2111" s="62">
        <v>3165008</v>
      </c>
      <c r="AH2111" s="45" t="str">
        <f t="shared" si="100"/>
        <v>MGSão Tiago</v>
      </c>
      <c r="AI2111" s="62">
        <v>3165008</v>
      </c>
    </row>
    <row r="2112" spans="26:35" x14ac:dyDescent="0.25">
      <c r="Z2112" s="62" t="s">
        <v>61</v>
      </c>
      <c r="AA2112" s="62" t="s">
        <v>5306</v>
      </c>
      <c r="AB2112" s="62">
        <v>3165107</v>
      </c>
      <c r="AH2112" s="45" t="str">
        <f t="shared" si="100"/>
        <v>MGSão Tomás de Aquino</v>
      </c>
      <c r="AI2112" s="62">
        <v>3165107</v>
      </c>
    </row>
    <row r="2113" spans="26:35" x14ac:dyDescent="0.25">
      <c r="Z2113" s="62" t="s">
        <v>61</v>
      </c>
      <c r="AA2113" s="62" t="s">
        <v>5307</v>
      </c>
      <c r="AB2113" s="62">
        <v>3165305</v>
      </c>
      <c r="AH2113" s="45" t="str">
        <f t="shared" si="100"/>
        <v>MGSão Vicente de Minas</v>
      </c>
      <c r="AI2113" s="62">
        <v>3165305</v>
      </c>
    </row>
    <row r="2114" spans="26:35" x14ac:dyDescent="0.25">
      <c r="Z2114" s="62" t="s">
        <v>61</v>
      </c>
      <c r="AA2114" s="62" t="s">
        <v>5308</v>
      </c>
      <c r="AB2114" s="62">
        <v>3165404</v>
      </c>
      <c r="AH2114" s="45" t="str">
        <f t="shared" si="100"/>
        <v>MGSapucaí-Mirim</v>
      </c>
      <c r="AI2114" s="62">
        <v>3165404</v>
      </c>
    </row>
    <row r="2115" spans="26:35" x14ac:dyDescent="0.25">
      <c r="Z2115" s="62" t="s">
        <v>61</v>
      </c>
      <c r="AA2115" s="62" t="s">
        <v>5309</v>
      </c>
      <c r="AB2115" s="62">
        <v>3165503</v>
      </c>
      <c r="AH2115" s="45" t="str">
        <f t="shared" ref="AH2115:AH2178" si="101">CONCATENATE(Z2115,AA2115)</f>
        <v>MGSardoá</v>
      </c>
      <c r="AI2115" s="62">
        <v>3165503</v>
      </c>
    </row>
    <row r="2116" spans="26:35" x14ac:dyDescent="0.25">
      <c r="Z2116" s="62" t="s">
        <v>61</v>
      </c>
      <c r="AA2116" s="62" t="s">
        <v>5310</v>
      </c>
      <c r="AB2116" s="62">
        <v>3165537</v>
      </c>
      <c r="AH2116" s="45" t="str">
        <f t="shared" si="101"/>
        <v>MGSarzedo</v>
      </c>
      <c r="AI2116" s="62">
        <v>3165537</v>
      </c>
    </row>
    <row r="2117" spans="26:35" x14ac:dyDescent="0.25">
      <c r="Z2117" s="62" t="s">
        <v>61</v>
      </c>
      <c r="AA2117" s="62" t="s">
        <v>5311</v>
      </c>
      <c r="AB2117" s="62">
        <v>3165560</v>
      </c>
      <c r="AH2117" s="45" t="str">
        <f t="shared" si="101"/>
        <v>MGSem-Peixe</v>
      </c>
      <c r="AI2117" s="62">
        <v>3165560</v>
      </c>
    </row>
    <row r="2118" spans="26:35" x14ac:dyDescent="0.25">
      <c r="Z2118" s="62" t="s">
        <v>61</v>
      </c>
      <c r="AA2118" s="62" t="s">
        <v>5312</v>
      </c>
      <c r="AB2118" s="62">
        <v>3165578</v>
      </c>
      <c r="AH2118" s="45" t="str">
        <f t="shared" si="101"/>
        <v>MGSenador Amaral</v>
      </c>
      <c r="AI2118" s="62">
        <v>3165578</v>
      </c>
    </row>
    <row r="2119" spans="26:35" x14ac:dyDescent="0.25">
      <c r="Z2119" s="62" t="s">
        <v>61</v>
      </c>
      <c r="AA2119" s="62" t="s">
        <v>5313</v>
      </c>
      <c r="AB2119" s="62">
        <v>3165602</v>
      </c>
      <c r="AH2119" s="45" t="str">
        <f t="shared" si="101"/>
        <v>MGSenador Cortes</v>
      </c>
      <c r="AI2119" s="62">
        <v>3165602</v>
      </c>
    </row>
    <row r="2120" spans="26:35" x14ac:dyDescent="0.25">
      <c r="Z2120" s="62" t="s">
        <v>61</v>
      </c>
      <c r="AA2120" s="62" t="s">
        <v>5314</v>
      </c>
      <c r="AB2120" s="62">
        <v>3165701</v>
      </c>
      <c r="AH2120" s="45" t="str">
        <f t="shared" si="101"/>
        <v>MGSenador Firmino</v>
      </c>
      <c r="AI2120" s="62">
        <v>3165701</v>
      </c>
    </row>
    <row r="2121" spans="26:35" x14ac:dyDescent="0.25">
      <c r="Z2121" s="62" t="s">
        <v>61</v>
      </c>
      <c r="AA2121" s="62" t="s">
        <v>5315</v>
      </c>
      <c r="AB2121" s="62">
        <v>3165800</v>
      </c>
      <c r="AH2121" s="45" t="str">
        <f t="shared" si="101"/>
        <v>MGSenador José Bento</v>
      </c>
      <c r="AI2121" s="62">
        <v>3165800</v>
      </c>
    </row>
    <row r="2122" spans="26:35" x14ac:dyDescent="0.25">
      <c r="Z2122" s="62" t="s">
        <v>61</v>
      </c>
      <c r="AA2122" s="62" t="s">
        <v>5316</v>
      </c>
      <c r="AB2122" s="62">
        <v>3165909</v>
      </c>
      <c r="AH2122" s="45" t="str">
        <f t="shared" si="101"/>
        <v>MGSenador Modestino Gonçalves</v>
      </c>
      <c r="AI2122" s="62">
        <v>3165909</v>
      </c>
    </row>
    <row r="2123" spans="26:35" x14ac:dyDescent="0.25">
      <c r="Z2123" s="62" t="s">
        <v>61</v>
      </c>
      <c r="AA2123" s="62" t="s">
        <v>5317</v>
      </c>
      <c r="AB2123" s="62">
        <v>3166006</v>
      </c>
      <c r="AH2123" s="45" t="str">
        <f t="shared" si="101"/>
        <v>MGSenhora de Oliveira</v>
      </c>
      <c r="AI2123" s="62">
        <v>3166006</v>
      </c>
    </row>
    <row r="2124" spans="26:35" x14ac:dyDescent="0.25">
      <c r="Z2124" s="62" t="s">
        <v>61</v>
      </c>
      <c r="AA2124" s="62" t="s">
        <v>5318</v>
      </c>
      <c r="AB2124" s="62">
        <v>3166105</v>
      </c>
      <c r="AH2124" s="45" t="str">
        <f t="shared" si="101"/>
        <v>MGSenhora do Porto</v>
      </c>
      <c r="AI2124" s="62">
        <v>3166105</v>
      </c>
    </row>
    <row r="2125" spans="26:35" x14ac:dyDescent="0.25">
      <c r="Z2125" s="62" t="s">
        <v>61</v>
      </c>
      <c r="AA2125" s="62" t="s">
        <v>5319</v>
      </c>
      <c r="AB2125" s="62">
        <v>3166204</v>
      </c>
      <c r="AH2125" s="45" t="str">
        <f t="shared" si="101"/>
        <v>MGSenhora dos Remédios</v>
      </c>
      <c r="AI2125" s="62">
        <v>3166204</v>
      </c>
    </row>
    <row r="2126" spans="26:35" x14ac:dyDescent="0.25">
      <c r="Z2126" s="62" t="s">
        <v>61</v>
      </c>
      <c r="AA2126" s="62" t="s">
        <v>5320</v>
      </c>
      <c r="AB2126" s="62">
        <v>3166303</v>
      </c>
      <c r="AH2126" s="45" t="str">
        <f t="shared" si="101"/>
        <v>MGSericita</v>
      </c>
      <c r="AI2126" s="62">
        <v>3166303</v>
      </c>
    </row>
    <row r="2127" spans="26:35" x14ac:dyDescent="0.25">
      <c r="Z2127" s="62" t="s">
        <v>61</v>
      </c>
      <c r="AA2127" s="62" t="s">
        <v>5321</v>
      </c>
      <c r="AB2127" s="62">
        <v>3166402</v>
      </c>
      <c r="AH2127" s="45" t="str">
        <f t="shared" si="101"/>
        <v>MGSeritinga</v>
      </c>
      <c r="AI2127" s="62">
        <v>3166402</v>
      </c>
    </row>
    <row r="2128" spans="26:35" x14ac:dyDescent="0.25">
      <c r="Z2128" s="62" t="s">
        <v>61</v>
      </c>
      <c r="AA2128" s="62" t="s">
        <v>5322</v>
      </c>
      <c r="AB2128" s="62">
        <v>3166501</v>
      </c>
      <c r="AH2128" s="45" t="str">
        <f t="shared" si="101"/>
        <v>MGSerra Azul de Minas</v>
      </c>
      <c r="AI2128" s="62">
        <v>3166501</v>
      </c>
    </row>
    <row r="2129" spans="26:35" x14ac:dyDescent="0.25">
      <c r="Z2129" s="62" t="s">
        <v>61</v>
      </c>
      <c r="AA2129" s="62" t="s">
        <v>5323</v>
      </c>
      <c r="AB2129" s="62">
        <v>3166600</v>
      </c>
      <c r="AH2129" s="45" t="str">
        <f t="shared" si="101"/>
        <v>MGSerra da Saudade</v>
      </c>
      <c r="AI2129" s="62">
        <v>3166600</v>
      </c>
    </row>
    <row r="2130" spans="26:35" x14ac:dyDescent="0.25">
      <c r="Z2130" s="62" t="s">
        <v>61</v>
      </c>
      <c r="AA2130" s="62" t="s">
        <v>5324</v>
      </c>
      <c r="AB2130" s="62">
        <v>3166808</v>
      </c>
      <c r="AH2130" s="45" t="str">
        <f t="shared" si="101"/>
        <v>MGSerra do Salitre</v>
      </c>
      <c r="AI2130" s="62">
        <v>3166808</v>
      </c>
    </row>
    <row r="2131" spans="26:35" x14ac:dyDescent="0.25">
      <c r="Z2131" s="62" t="s">
        <v>61</v>
      </c>
      <c r="AA2131" s="62" t="s">
        <v>5325</v>
      </c>
      <c r="AB2131" s="62">
        <v>3166709</v>
      </c>
      <c r="AH2131" s="45" t="str">
        <f t="shared" si="101"/>
        <v>MGSerra dos Aimorés</v>
      </c>
      <c r="AI2131" s="62">
        <v>3166709</v>
      </c>
    </row>
    <row r="2132" spans="26:35" x14ac:dyDescent="0.25">
      <c r="Z2132" s="62" t="s">
        <v>61</v>
      </c>
      <c r="AA2132" s="62" t="s">
        <v>5326</v>
      </c>
      <c r="AB2132" s="62">
        <v>3166907</v>
      </c>
      <c r="AH2132" s="45" t="str">
        <f t="shared" si="101"/>
        <v>MGSerrania</v>
      </c>
      <c r="AI2132" s="62">
        <v>3166907</v>
      </c>
    </row>
    <row r="2133" spans="26:35" x14ac:dyDescent="0.25">
      <c r="Z2133" s="62" t="s">
        <v>61</v>
      </c>
      <c r="AA2133" s="62" t="s">
        <v>5327</v>
      </c>
      <c r="AB2133" s="62">
        <v>3166956</v>
      </c>
      <c r="AH2133" s="45" t="str">
        <f t="shared" si="101"/>
        <v>MGSerranópolis de Minas</v>
      </c>
      <c r="AI2133" s="62">
        <v>3166956</v>
      </c>
    </row>
    <row r="2134" spans="26:35" x14ac:dyDescent="0.25">
      <c r="Z2134" s="62" t="s">
        <v>61</v>
      </c>
      <c r="AA2134" s="62" t="s">
        <v>5328</v>
      </c>
      <c r="AB2134" s="62">
        <v>3167004</v>
      </c>
      <c r="AH2134" s="45" t="str">
        <f t="shared" si="101"/>
        <v>MGSerranos</v>
      </c>
      <c r="AI2134" s="62">
        <v>3167004</v>
      </c>
    </row>
    <row r="2135" spans="26:35" x14ac:dyDescent="0.25">
      <c r="Z2135" s="62" t="s">
        <v>61</v>
      </c>
      <c r="AA2135" s="62" t="s">
        <v>5329</v>
      </c>
      <c r="AB2135" s="62">
        <v>3167103</v>
      </c>
      <c r="AH2135" s="45" t="str">
        <f t="shared" si="101"/>
        <v>MGSerro</v>
      </c>
      <c r="AI2135" s="62">
        <v>3167103</v>
      </c>
    </row>
    <row r="2136" spans="26:35" x14ac:dyDescent="0.25">
      <c r="Z2136" s="62" t="s">
        <v>61</v>
      </c>
      <c r="AA2136" s="62" t="s">
        <v>5330</v>
      </c>
      <c r="AB2136" s="62">
        <v>3167202</v>
      </c>
      <c r="AH2136" s="45" t="str">
        <f t="shared" si="101"/>
        <v>MGSete Lagoas</v>
      </c>
      <c r="AI2136" s="62">
        <v>3167202</v>
      </c>
    </row>
    <row r="2137" spans="26:35" x14ac:dyDescent="0.25">
      <c r="Z2137" s="62" t="s">
        <v>61</v>
      </c>
      <c r="AA2137" s="62" t="s">
        <v>5331</v>
      </c>
      <c r="AB2137" s="62">
        <v>3165552</v>
      </c>
      <c r="AH2137" s="45" t="str">
        <f t="shared" si="101"/>
        <v>MGSetubinha</v>
      </c>
      <c r="AI2137" s="62">
        <v>3165552</v>
      </c>
    </row>
    <row r="2138" spans="26:35" x14ac:dyDescent="0.25">
      <c r="Z2138" s="62" t="s">
        <v>61</v>
      </c>
      <c r="AA2138" s="62" t="s">
        <v>5332</v>
      </c>
      <c r="AB2138" s="62">
        <v>3167301</v>
      </c>
      <c r="AH2138" s="45" t="str">
        <f t="shared" si="101"/>
        <v>MGSilveirânia</v>
      </c>
      <c r="AI2138" s="62">
        <v>3167301</v>
      </c>
    </row>
    <row r="2139" spans="26:35" x14ac:dyDescent="0.25">
      <c r="Z2139" s="62" t="s">
        <v>61</v>
      </c>
      <c r="AA2139" s="62" t="s">
        <v>5333</v>
      </c>
      <c r="AB2139" s="62">
        <v>3167400</v>
      </c>
      <c r="AH2139" s="45" t="str">
        <f t="shared" si="101"/>
        <v>MGSilvianópolis</v>
      </c>
      <c r="AI2139" s="62">
        <v>3167400</v>
      </c>
    </row>
    <row r="2140" spans="26:35" x14ac:dyDescent="0.25">
      <c r="Z2140" s="62" t="s">
        <v>61</v>
      </c>
      <c r="AA2140" s="62" t="s">
        <v>5334</v>
      </c>
      <c r="AB2140" s="62">
        <v>3167509</v>
      </c>
      <c r="AH2140" s="45" t="str">
        <f t="shared" si="101"/>
        <v>MGSimão Pereira</v>
      </c>
      <c r="AI2140" s="62">
        <v>3167509</v>
      </c>
    </row>
    <row r="2141" spans="26:35" x14ac:dyDescent="0.25">
      <c r="Z2141" s="62" t="s">
        <v>61</v>
      </c>
      <c r="AA2141" s="62" t="s">
        <v>5335</v>
      </c>
      <c r="AB2141" s="62">
        <v>3167608</v>
      </c>
      <c r="AH2141" s="45" t="str">
        <f t="shared" si="101"/>
        <v>MGSimonésia</v>
      </c>
      <c r="AI2141" s="62">
        <v>3167608</v>
      </c>
    </row>
    <row r="2142" spans="26:35" x14ac:dyDescent="0.25">
      <c r="Z2142" s="62" t="s">
        <v>61</v>
      </c>
      <c r="AA2142" s="62" t="s">
        <v>5336</v>
      </c>
      <c r="AB2142" s="62">
        <v>3167707</v>
      </c>
      <c r="AH2142" s="45" t="str">
        <f t="shared" si="101"/>
        <v>MGSobrália</v>
      </c>
      <c r="AI2142" s="62">
        <v>3167707</v>
      </c>
    </row>
    <row r="2143" spans="26:35" x14ac:dyDescent="0.25">
      <c r="Z2143" s="62" t="s">
        <v>61</v>
      </c>
      <c r="AA2143" s="62" t="s">
        <v>5337</v>
      </c>
      <c r="AB2143" s="62">
        <v>3167806</v>
      </c>
      <c r="AH2143" s="45" t="str">
        <f t="shared" si="101"/>
        <v>MGSoledade de Minas</v>
      </c>
      <c r="AI2143" s="62">
        <v>3167806</v>
      </c>
    </row>
    <row r="2144" spans="26:35" x14ac:dyDescent="0.25">
      <c r="Z2144" s="62" t="s">
        <v>61</v>
      </c>
      <c r="AA2144" s="62" t="s">
        <v>5338</v>
      </c>
      <c r="AB2144" s="62">
        <v>3167905</v>
      </c>
      <c r="AH2144" s="45" t="str">
        <f t="shared" si="101"/>
        <v>MGTabuleiro</v>
      </c>
      <c r="AI2144" s="62">
        <v>3167905</v>
      </c>
    </row>
    <row r="2145" spans="26:35" x14ac:dyDescent="0.25">
      <c r="Z2145" s="62" t="s">
        <v>61</v>
      </c>
      <c r="AA2145" s="62" t="s">
        <v>5339</v>
      </c>
      <c r="AB2145" s="62">
        <v>3168002</v>
      </c>
      <c r="AH2145" s="45" t="str">
        <f t="shared" si="101"/>
        <v>MGTaiobeiras</v>
      </c>
      <c r="AI2145" s="62">
        <v>3168002</v>
      </c>
    </row>
    <row r="2146" spans="26:35" x14ac:dyDescent="0.25">
      <c r="Z2146" s="62" t="s">
        <v>61</v>
      </c>
      <c r="AA2146" s="62" t="s">
        <v>5340</v>
      </c>
      <c r="AB2146" s="62">
        <v>3168051</v>
      </c>
      <c r="AH2146" s="45" t="str">
        <f t="shared" si="101"/>
        <v>MGTaparuba</v>
      </c>
      <c r="AI2146" s="62">
        <v>3168051</v>
      </c>
    </row>
    <row r="2147" spans="26:35" x14ac:dyDescent="0.25">
      <c r="Z2147" s="62" t="s">
        <v>61</v>
      </c>
      <c r="AA2147" s="62" t="s">
        <v>4504</v>
      </c>
      <c r="AB2147" s="62">
        <v>3168101</v>
      </c>
      <c r="AH2147" s="45" t="str">
        <f t="shared" si="101"/>
        <v>MGTapira</v>
      </c>
      <c r="AI2147" s="62">
        <v>3168101</v>
      </c>
    </row>
    <row r="2148" spans="26:35" x14ac:dyDescent="0.25">
      <c r="Z2148" s="62" t="s">
        <v>61</v>
      </c>
      <c r="AA2148" s="62" t="s">
        <v>5105</v>
      </c>
      <c r="AB2148" s="62">
        <v>3168200</v>
      </c>
      <c r="AH2148" s="45" t="str">
        <f t="shared" si="101"/>
        <v>MGTapiraí</v>
      </c>
      <c r="AI2148" s="62">
        <v>3168200</v>
      </c>
    </row>
    <row r="2149" spans="26:35" x14ac:dyDescent="0.25">
      <c r="Z2149" s="62" t="s">
        <v>61</v>
      </c>
      <c r="AA2149" s="62" t="s">
        <v>5341</v>
      </c>
      <c r="AB2149" s="62">
        <v>3168309</v>
      </c>
      <c r="AH2149" s="45" t="str">
        <f t="shared" si="101"/>
        <v>MGTaquaraçu de Minas</v>
      </c>
      <c r="AI2149" s="62">
        <v>3168309</v>
      </c>
    </row>
    <row r="2150" spans="26:35" x14ac:dyDescent="0.25">
      <c r="Z2150" s="62" t="s">
        <v>61</v>
      </c>
      <c r="AA2150" s="62" t="s">
        <v>5342</v>
      </c>
      <c r="AB2150" s="62">
        <v>3168408</v>
      </c>
      <c r="AH2150" s="45" t="str">
        <f t="shared" si="101"/>
        <v>MGTarumirim</v>
      </c>
      <c r="AI2150" s="62">
        <v>3168408</v>
      </c>
    </row>
    <row r="2151" spans="26:35" x14ac:dyDescent="0.25">
      <c r="Z2151" s="62" t="s">
        <v>61</v>
      </c>
      <c r="AA2151" s="62" t="s">
        <v>5343</v>
      </c>
      <c r="AB2151" s="62">
        <v>3168507</v>
      </c>
      <c r="AH2151" s="45" t="str">
        <f t="shared" si="101"/>
        <v>MGTeixeiras</v>
      </c>
      <c r="AI2151" s="62">
        <v>3168507</v>
      </c>
    </row>
    <row r="2152" spans="26:35" x14ac:dyDescent="0.25">
      <c r="Z2152" s="62" t="s">
        <v>61</v>
      </c>
      <c r="AA2152" s="62" t="s">
        <v>5344</v>
      </c>
      <c r="AB2152" s="62">
        <v>3168606</v>
      </c>
      <c r="AH2152" s="45" t="str">
        <f t="shared" si="101"/>
        <v>MGTeófilo Otoni</v>
      </c>
      <c r="AI2152" s="62">
        <v>3168606</v>
      </c>
    </row>
    <row r="2153" spans="26:35" x14ac:dyDescent="0.25">
      <c r="Z2153" s="62" t="s">
        <v>61</v>
      </c>
      <c r="AA2153" s="62" t="s">
        <v>5345</v>
      </c>
      <c r="AB2153" s="62">
        <v>3168705</v>
      </c>
      <c r="AH2153" s="45" t="str">
        <f t="shared" si="101"/>
        <v>MGTimóteo</v>
      </c>
      <c r="AI2153" s="62">
        <v>3168705</v>
      </c>
    </row>
    <row r="2154" spans="26:35" x14ac:dyDescent="0.25">
      <c r="Z2154" s="62" t="s">
        <v>61</v>
      </c>
      <c r="AA2154" s="62" t="s">
        <v>5346</v>
      </c>
      <c r="AB2154" s="62">
        <v>3168804</v>
      </c>
      <c r="AH2154" s="45" t="str">
        <f t="shared" si="101"/>
        <v>MGTiradentes</v>
      </c>
      <c r="AI2154" s="62">
        <v>3168804</v>
      </c>
    </row>
    <row r="2155" spans="26:35" x14ac:dyDescent="0.25">
      <c r="Z2155" s="62" t="s">
        <v>61</v>
      </c>
      <c r="AA2155" s="62" t="s">
        <v>5347</v>
      </c>
      <c r="AB2155" s="62">
        <v>3168903</v>
      </c>
      <c r="AH2155" s="45" t="str">
        <f t="shared" si="101"/>
        <v>MGTiros</v>
      </c>
      <c r="AI2155" s="62">
        <v>3168903</v>
      </c>
    </row>
    <row r="2156" spans="26:35" x14ac:dyDescent="0.25">
      <c r="Z2156" s="62" t="s">
        <v>61</v>
      </c>
      <c r="AA2156" s="62" t="s">
        <v>5348</v>
      </c>
      <c r="AB2156" s="62">
        <v>3169000</v>
      </c>
      <c r="AH2156" s="45" t="str">
        <f t="shared" si="101"/>
        <v>MGTocantins</v>
      </c>
      <c r="AI2156" s="62">
        <v>3169000</v>
      </c>
    </row>
    <row r="2157" spans="26:35" x14ac:dyDescent="0.25">
      <c r="Z2157" s="62" t="s">
        <v>61</v>
      </c>
      <c r="AA2157" s="62" t="s">
        <v>5349</v>
      </c>
      <c r="AB2157" s="62">
        <v>3169059</v>
      </c>
      <c r="AH2157" s="45" t="str">
        <f t="shared" si="101"/>
        <v>MGTocos do Moji</v>
      </c>
      <c r="AI2157" s="62">
        <v>3169059</v>
      </c>
    </row>
    <row r="2158" spans="26:35" x14ac:dyDescent="0.25">
      <c r="Z2158" s="62" t="s">
        <v>61</v>
      </c>
      <c r="AA2158" s="62" t="s">
        <v>4542</v>
      </c>
      <c r="AB2158" s="62">
        <v>3169109</v>
      </c>
      <c r="AH2158" s="45" t="str">
        <f t="shared" si="101"/>
        <v>MGToledo</v>
      </c>
      <c r="AI2158" s="62">
        <v>3169109</v>
      </c>
    </row>
    <row r="2159" spans="26:35" x14ac:dyDescent="0.25">
      <c r="Z2159" s="62" t="s">
        <v>61</v>
      </c>
      <c r="AA2159" s="62" t="s">
        <v>5350</v>
      </c>
      <c r="AB2159" s="62">
        <v>3169208</v>
      </c>
      <c r="AH2159" s="45" t="str">
        <f t="shared" si="101"/>
        <v>MGTombos</v>
      </c>
      <c r="AI2159" s="62">
        <v>3169208</v>
      </c>
    </row>
    <row r="2160" spans="26:35" x14ac:dyDescent="0.25">
      <c r="Z2160" s="62" t="s">
        <v>61</v>
      </c>
      <c r="AA2160" s="62" t="s">
        <v>5351</v>
      </c>
      <c r="AB2160" s="62">
        <v>3169307</v>
      </c>
      <c r="AH2160" s="45" t="str">
        <f t="shared" si="101"/>
        <v>MGTrês Corações</v>
      </c>
      <c r="AI2160" s="62">
        <v>3169307</v>
      </c>
    </row>
    <row r="2161" spans="26:35" x14ac:dyDescent="0.25">
      <c r="Z2161" s="62" t="s">
        <v>61</v>
      </c>
      <c r="AA2161" s="62" t="s">
        <v>5352</v>
      </c>
      <c r="AB2161" s="62">
        <v>3169356</v>
      </c>
      <c r="AH2161" s="45" t="str">
        <f t="shared" si="101"/>
        <v>MGTrês Marias</v>
      </c>
      <c r="AI2161" s="62">
        <v>3169356</v>
      </c>
    </row>
    <row r="2162" spans="26:35" x14ac:dyDescent="0.25">
      <c r="Z2162" s="62" t="s">
        <v>61</v>
      </c>
      <c r="AA2162" s="62" t="s">
        <v>5353</v>
      </c>
      <c r="AB2162" s="62">
        <v>3169406</v>
      </c>
      <c r="AH2162" s="45" t="str">
        <f t="shared" si="101"/>
        <v>MGTrês Pontas</v>
      </c>
      <c r="AI2162" s="62">
        <v>3169406</v>
      </c>
    </row>
    <row r="2163" spans="26:35" x14ac:dyDescent="0.25">
      <c r="Z2163" s="62" t="s">
        <v>61</v>
      </c>
      <c r="AA2163" s="62" t="s">
        <v>5354</v>
      </c>
      <c r="AB2163" s="62">
        <v>3169505</v>
      </c>
      <c r="AH2163" s="45" t="str">
        <f t="shared" si="101"/>
        <v>MGTumiritinga</v>
      </c>
      <c r="AI2163" s="62">
        <v>3169505</v>
      </c>
    </row>
    <row r="2164" spans="26:35" x14ac:dyDescent="0.25">
      <c r="Z2164" s="62" t="s">
        <v>61</v>
      </c>
      <c r="AA2164" s="62" t="s">
        <v>5355</v>
      </c>
      <c r="AB2164" s="62">
        <v>3169604</v>
      </c>
      <c r="AH2164" s="45" t="str">
        <f t="shared" si="101"/>
        <v>MGTupaciguara</v>
      </c>
      <c r="AI2164" s="62">
        <v>3169604</v>
      </c>
    </row>
    <row r="2165" spans="26:35" x14ac:dyDescent="0.25">
      <c r="Z2165" s="62" t="s">
        <v>61</v>
      </c>
      <c r="AA2165" s="62" t="s">
        <v>5148</v>
      </c>
      <c r="AB2165" s="62">
        <v>3169703</v>
      </c>
      <c r="AH2165" s="45" t="str">
        <f t="shared" si="101"/>
        <v>MGTurmalina</v>
      </c>
      <c r="AI2165" s="62">
        <v>3169703</v>
      </c>
    </row>
    <row r="2166" spans="26:35" x14ac:dyDescent="0.25">
      <c r="Z2166" s="62" t="s">
        <v>61</v>
      </c>
      <c r="AA2166" s="62" t="s">
        <v>5356</v>
      </c>
      <c r="AB2166" s="62">
        <v>3169802</v>
      </c>
      <c r="AH2166" s="45" t="str">
        <f t="shared" si="101"/>
        <v>MGTurvolândia</v>
      </c>
      <c r="AI2166" s="62">
        <v>3169802</v>
      </c>
    </row>
    <row r="2167" spans="26:35" x14ac:dyDescent="0.25">
      <c r="Z2167" s="62" t="s">
        <v>61</v>
      </c>
      <c r="AA2167" s="62" t="s">
        <v>5357</v>
      </c>
      <c r="AB2167" s="62">
        <v>3169901</v>
      </c>
      <c r="AH2167" s="45" t="str">
        <f t="shared" si="101"/>
        <v>MGUbá</v>
      </c>
      <c r="AI2167" s="62">
        <v>3169901</v>
      </c>
    </row>
    <row r="2168" spans="26:35" x14ac:dyDescent="0.25">
      <c r="Z2168" s="62" t="s">
        <v>61</v>
      </c>
      <c r="AA2168" s="62" t="s">
        <v>5358</v>
      </c>
      <c r="AB2168" s="62">
        <v>3170008</v>
      </c>
      <c r="AH2168" s="45" t="str">
        <f t="shared" si="101"/>
        <v>MGUbaí</v>
      </c>
      <c r="AI2168" s="62">
        <v>3170008</v>
      </c>
    </row>
    <row r="2169" spans="26:35" x14ac:dyDescent="0.25">
      <c r="Z2169" s="62" t="s">
        <v>61</v>
      </c>
      <c r="AA2169" s="62" t="s">
        <v>5359</v>
      </c>
      <c r="AB2169" s="62">
        <v>3170057</v>
      </c>
      <c r="AH2169" s="45" t="str">
        <f t="shared" si="101"/>
        <v>MGUbaporanga</v>
      </c>
      <c r="AI2169" s="62">
        <v>3170057</v>
      </c>
    </row>
    <row r="2170" spans="26:35" x14ac:dyDescent="0.25">
      <c r="Z2170" s="62" t="s">
        <v>61</v>
      </c>
      <c r="AA2170" s="62" t="s">
        <v>5360</v>
      </c>
      <c r="AB2170" s="62">
        <v>3170107</v>
      </c>
      <c r="AH2170" s="45" t="str">
        <f t="shared" si="101"/>
        <v>MGUberaba</v>
      </c>
      <c r="AI2170" s="62">
        <v>3170107</v>
      </c>
    </row>
    <row r="2171" spans="26:35" x14ac:dyDescent="0.25">
      <c r="Z2171" s="62" t="s">
        <v>61</v>
      </c>
      <c r="AA2171" s="62" t="s">
        <v>5361</v>
      </c>
      <c r="AB2171" s="62">
        <v>3170206</v>
      </c>
      <c r="AH2171" s="45" t="str">
        <f t="shared" si="101"/>
        <v>MGUberlândia</v>
      </c>
      <c r="AI2171" s="62">
        <v>3170206</v>
      </c>
    </row>
    <row r="2172" spans="26:35" x14ac:dyDescent="0.25">
      <c r="Z2172" s="62" t="s">
        <v>61</v>
      </c>
      <c r="AA2172" s="62" t="s">
        <v>5362</v>
      </c>
      <c r="AB2172" s="62">
        <v>3170305</v>
      </c>
      <c r="AH2172" s="45" t="str">
        <f t="shared" si="101"/>
        <v>MGUmburatiba</v>
      </c>
      <c r="AI2172" s="62">
        <v>3170305</v>
      </c>
    </row>
    <row r="2173" spans="26:35" x14ac:dyDescent="0.25">
      <c r="Z2173" s="62" t="s">
        <v>61</v>
      </c>
      <c r="AA2173" s="62" t="s">
        <v>5363</v>
      </c>
      <c r="AB2173" s="62">
        <v>3170404</v>
      </c>
      <c r="AH2173" s="45" t="str">
        <f t="shared" si="101"/>
        <v>MGUnaí</v>
      </c>
      <c r="AI2173" s="62">
        <v>3170404</v>
      </c>
    </row>
    <row r="2174" spans="26:35" x14ac:dyDescent="0.25">
      <c r="Z2174" s="62" t="s">
        <v>61</v>
      </c>
      <c r="AA2174" s="62" t="s">
        <v>5364</v>
      </c>
      <c r="AB2174" s="62">
        <v>3170438</v>
      </c>
      <c r="AH2174" s="45" t="str">
        <f t="shared" si="101"/>
        <v>MGUnião de Minas</v>
      </c>
      <c r="AI2174" s="62">
        <v>3170438</v>
      </c>
    </row>
    <row r="2175" spans="26:35" x14ac:dyDescent="0.25">
      <c r="Z2175" s="62" t="s">
        <v>61</v>
      </c>
      <c r="AA2175" s="62" t="s">
        <v>5365</v>
      </c>
      <c r="AB2175" s="62">
        <v>3170479</v>
      </c>
      <c r="AH2175" s="45" t="str">
        <f t="shared" si="101"/>
        <v>MGUruana de Minas</v>
      </c>
      <c r="AI2175" s="62">
        <v>3170479</v>
      </c>
    </row>
    <row r="2176" spans="26:35" x14ac:dyDescent="0.25">
      <c r="Z2176" s="62" t="s">
        <v>61</v>
      </c>
      <c r="AA2176" s="62" t="s">
        <v>5366</v>
      </c>
      <c r="AB2176" s="62">
        <v>3170503</v>
      </c>
      <c r="AH2176" s="45" t="str">
        <f t="shared" si="101"/>
        <v>MGUrucânia</v>
      </c>
      <c r="AI2176" s="62">
        <v>3170503</v>
      </c>
    </row>
    <row r="2177" spans="26:35" x14ac:dyDescent="0.25">
      <c r="Z2177" s="62" t="s">
        <v>61</v>
      </c>
      <c r="AA2177" s="62" t="s">
        <v>5367</v>
      </c>
      <c r="AB2177" s="62">
        <v>3170529</v>
      </c>
      <c r="AH2177" s="45" t="str">
        <f t="shared" si="101"/>
        <v>MGUrucuia</v>
      </c>
      <c r="AI2177" s="62">
        <v>3170529</v>
      </c>
    </row>
    <row r="2178" spans="26:35" x14ac:dyDescent="0.25">
      <c r="Z2178" s="62" t="s">
        <v>61</v>
      </c>
      <c r="AA2178" s="62" t="s">
        <v>5368</v>
      </c>
      <c r="AB2178" s="62">
        <v>3170578</v>
      </c>
      <c r="AH2178" s="45" t="str">
        <f t="shared" si="101"/>
        <v>MGVargem Alegre</v>
      </c>
      <c r="AI2178" s="62">
        <v>3170578</v>
      </c>
    </row>
    <row r="2179" spans="26:35" x14ac:dyDescent="0.25">
      <c r="Z2179" s="62" t="s">
        <v>61</v>
      </c>
      <c r="AA2179" s="62" t="s">
        <v>4089</v>
      </c>
      <c r="AB2179" s="62">
        <v>3170602</v>
      </c>
      <c r="AH2179" s="45" t="str">
        <f t="shared" ref="AH2179:AH2242" si="102">CONCATENATE(Z2179,AA2179)</f>
        <v>MGVargem Bonita</v>
      </c>
      <c r="AI2179" s="62">
        <v>3170602</v>
      </c>
    </row>
    <row r="2180" spans="26:35" x14ac:dyDescent="0.25">
      <c r="Z2180" s="62" t="s">
        <v>61</v>
      </c>
      <c r="AA2180" s="62" t="s">
        <v>5369</v>
      </c>
      <c r="AB2180" s="62">
        <v>3170651</v>
      </c>
      <c r="AH2180" s="45" t="str">
        <f t="shared" si="102"/>
        <v>MGVargem Grande do Rio Pardo</v>
      </c>
      <c r="AI2180" s="62">
        <v>3170651</v>
      </c>
    </row>
    <row r="2181" spans="26:35" x14ac:dyDescent="0.25">
      <c r="Z2181" s="62" t="s">
        <v>61</v>
      </c>
      <c r="AA2181" s="62" t="s">
        <v>5370</v>
      </c>
      <c r="AB2181" s="62">
        <v>3170701</v>
      </c>
      <c r="AH2181" s="45" t="str">
        <f t="shared" si="102"/>
        <v>MGVarginha</v>
      </c>
      <c r="AI2181" s="62">
        <v>3170701</v>
      </c>
    </row>
    <row r="2182" spans="26:35" x14ac:dyDescent="0.25">
      <c r="Z2182" s="62" t="s">
        <v>61</v>
      </c>
      <c r="AA2182" s="62" t="s">
        <v>5371</v>
      </c>
      <c r="AB2182" s="62">
        <v>3170750</v>
      </c>
      <c r="AH2182" s="45" t="str">
        <f t="shared" si="102"/>
        <v>MGVarjão de Minas</v>
      </c>
      <c r="AI2182" s="62">
        <v>3170750</v>
      </c>
    </row>
    <row r="2183" spans="26:35" x14ac:dyDescent="0.25">
      <c r="Z2183" s="62" t="s">
        <v>61</v>
      </c>
      <c r="AA2183" s="62" t="s">
        <v>5372</v>
      </c>
      <c r="AB2183" s="62">
        <v>3170800</v>
      </c>
      <c r="AH2183" s="45" t="str">
        <f t="shared" si="102"/>
        <v>MGVárzea da Palma</v>
      </c>
      <c r="AI2183" s="62">
        <v>3170800</v>
      </c>
    </row>
    <row r="2184" spans="26:35" x14ac:dyDescent="0.25">
      <c r="Z2184" s="62" t="s">
        <v>61</v>
      </c>
      <c r="AA2184" s="62" t="s">
        <v>5373</v>
      </c>
      <c r="AB2184" s="62">
        <v>3170909</v>
      </c>
      <c r="AH2184" s="45" t="str">
        <f t="shared" si="102"/>
        <v>MGVarzelândia</v>
      </c>
      <c r="AI2184" s="62">
        <v>3170909</v>
      </c>
    </row>
    <row r="2185" spans="26:35" x14ac:dyDescent="0.25">
      <c r="Z2185" s="62" t="s">
        <v>61</v>
      </c>
      <c r="AA2185" s="62" t="s">
        <v>5374</v>
      </c>
      <c r="AB2185" s="62">
        <v>3171006</v>
      </c>
      <c r="AH2185" s="45" t="str">
        <f t="shared" si="102"/>
        <v>MGVazante</v>
      </c>
      <c r="AI2185" s="62">
        <v>3171006</v>
      </c>
    </row>
    <row r="2186" spans="26:35" x14ac:dyDescent="0.25">
      <c r="Z2186" s="62" t="s">
        <v>61</v>
      </c>
      <c r="AA2186" s="62" t="s">
        <v>5375</v>
      </c>
      <c r="AB2186" s="62">
        <v>3171030</v>
      </c>
      <c r="AH2186" s="45" t="str">
        <f t="shared" si="102"/>
        <v>MGVerdelândia</v>
      </c>
      <c r="AI2186" s="62">
        <v>3171030</v>
      </c>
    </row>
    <row r="2187" spans="26:35" x14ac:dyDescent="0.25">
      <c r="Z2187" s="62" t="s">
        <v>61</v>
      </c>
      <c r="AA2187" s="62" t="s">
        <v>5376</v>
      </c>
      <c r="AB2187" s="62">
        <v>3171071</v>
      </c>
      <c r="AH2187" s="45" t="str">
        <f t="shared" si="102"/>
        <v>MGVeredinha</v>
      </c>
      <c r="AI2187" s="62">
        <v>3171071</v>
      </c>
    </row>
    <row r="2188" spans="26:35" x14ac:dyDescent="0.25">
      <c r="Z2188" s="62" t="s">
        <v>61</v>
      </c>
      <c r="AA2188" s="62" t="s">
        <v>5377</v>
      </c>
      <c r="AB2188" s="62">
        <v>3171105</v>
      </c>
      <c r="AH2188" s="45" t="str">
        <f t="shared" si="102"/>
        <v>MGVeríssimo</v>
      </c>
      <c r="AI2188" s="62">
        <v>3171105</v>
      </c>
    </row>
    <row r="2189" spans="26:35" x14ac:dyDescent="0.25">
      <c r="Z2189" s="62" t="s">
        <v>61</v>
      </c>
      <c r="AA2189" s="62" t="s">
        <v>5378</v>
      </c>
      <c r="AB2189" s="62">
        <v>3171154</v>
      </c>
      <c r="AH2189" s="45" t="str">
        <f t="shared" si="102"/>
        <v>MGVermelho Novo</v>
      </c>
      <c r="AI2189" s="62">
        <v>3171154</v>
      </c>
    </row>
    <row r="2190" spans="26:35" x14ac:dyDescent="0.25">
      <c r="Z2190" s="62" t="s">
        <v>61</v>
      </c>
      <c r="AA2190" s="62" t="s">
        <v>5379</v>
      </c>
      <c r="AB2190" s="62">
        <v>3171204</v>
      </c>
      <c r="AH2190" s="45" t="str">
        <f t="shared" si="102"/>
        <v>MGVespasiano</v>
      </c>
      <c r="AI2190" s="62">
        <v>3171204</v>
      </c>
    </row>
    <row r="2191" spans="26:35" x14ac:dyDescent="0.25">
      <c r="Z2191" s="62" t="s">
        <v>61</v>
      </c>
      <c r="AA2191" s="62" t="s">
        <v>2221</v>
      </c>
      <c r="AB2191" s="62">
        <v>3171303</v>
      </c>
      <c r="AH2191" s="45" t="str">
        <f t="shared" si="102"/>
        <v>MGViçosa</v>
      </c>
      <c r="AI2191" s="62">
        <v>3171303</v>
      </c>
    </row>
    <row r="2192" spans="26:35" x14ac:dyDescent="0.25">
      <c r="Z2192" s="62" t="s">
        <v>61</v>
      </c>
      <c r="AA2192" s="62" t="s">
        <v>5380</v>
      </c>
      <c r="AB2192" s="62">
        <v>3171402</v>
      </c>
      <c r="AH2192" s="45" t="str">
        <f t="shared" si="102"/>
        <v>MGVieiras</v>
      </c>
      <c r="AI2192" s="62">
        <v>3171402</v>
      </c>
    </row>
    <row r="2193" spans="26:35" x14ac:dyDescent="0.25">
      <c r="Z2193" s="62" t="s">
        <v>61</v>
      </c>
      <c r="AA2193" s="62" t="s">
        <v>5381</v>
      </c>
      <c r="AB2193" s="62">
        <v>3171600</v>
      </c>
      <c r="AH2193" s="45" t="str">
        <f t="shared" si="102"/>
        <v>MGVirgem da Lapa</v>
      </c>
      <c r="AI2193" s="62">
        <v>3171600</v>
      </c>
    </row>
    <row r="2194" spans="26:35" x14ac:dyDescent="0.25">
      <c r="Z2194" s="62" t="s">
        <v>61</v>
      </c>
      <c r="AA2194" s="62" t="s">
        <v>5382</v>
      </c>
      <c r="AB2194" s="62">
        <v>3171709</v>
      </c>
      <c r="AH2194" s="45" t="str">
        <f t="shared" si="102"/>
        <v>MGVirgínia</v>
      </c>
      <c r="AI2194" s="62">
        <v>3171709</v>
      </c>
    </row>
    <row r="2195" spans="26:35" x14ac:dyDescent="0.25">
      <c r="Z2195" s="62" t="s">
        <v>61</v>
      </c>
      <c r="AA2195" s="62" t="s">
        <v>5383</v>
      </c>
      <c r="AB2195" s="62">
        <v>3171808</v>
      </c>
      <c r="AH2195" s="45" t="str">
        <f t="shared" si="102"/>
        <v>MGVirginópolis</v>
      </c>
      <c r="AI2195" s="62">
        <v>3171808</v>
      </c>
    </row>
    <row r="2196" spans="26:35" x14ac:dyDescent="0.25">
      <c r="Z2196" s="62" t="s">
        <v>61</v>
      </c>
      <c r="AA2196" s="62" t="s">
        <v>5384</v>
      </c>
      <c r="AB2196" s="62">
        <v>3171907</v>
      </c>
      <c r="AH2196" s="45" t="str">
        <f t="shared" si="102"/>
        <v>MGVirgolândia</v>
      </c>
      <c r="AI2196" s="62">
        <v>3171907</v>
      </c>
    </row>
    <row r="2197" spans="26:35" x14ac:dyDescent="0.25">
      <c r="Z2197" s="62" t="s">
        <v>61</v>
      </c>
      <c r="AA2197" s="62" t="s">
        <v>5385</v>
      </c>
      <c r="AB2197" s="62">
        <v>3172004</v>
      </c>
      <c r="AH2197" s="45" t="str">
        <f t="shared" si="102"/>
        <v>MGVisconde do Rio Branco</v>
      </c>
      <c r="AI2197" s="62">
        <v>3172004</v>
      </c>
    </row>
    <row r="2198" spans="26:35" x14ac:dyDescent="0.25">
      <c r="Z2198" s="62" t="s">
        <v>61</v>
      </c>
      <c r="AA2198" s="62" t="s">
        <v>5386</v>
      </c>
      <c r="AB2198" s="62">
        <v>3172103</v>
      </c>
      <c r="AH2198" s="45" t="str">
        <f t="shared" si="102"/>
        <v>MGVolta Grande</v>
      </c>
      <c r="AI2198" s="62">
        <v>3172103</v>
      </c>
    </row>
    <row r="2199" spans="26:35" x14ac:dyDescent="0.25">
      <c r="Z2199" s="62" t="s">
        <v>61</v>
      </c>
      <c r="AA2199" s="62" t="s">
        <v>4619</v>
      </c>
      <c r="AB2199" s="62">
        <v>3172202</v>
      </c>
      <c r="AH2199" s="45" t="str">
        <f t="shared" si="102"/>
        <v>MGWenceslau Braz</v>
      </c>
      <c r="AI2199" s="62">
        <v>3172202</v>
      </c>
    </row>
    <row r="2200" spans="26:35" x14ac:dyDescent="0.25">
      <c r="Z2200" s="62" t="s">
        <v>63</v>
      </c>
      <c r="AA2200" s="62" t="s">
        <v>102</v>
      </c>
      <c r="AB2200" s="62">
        <v>5000203</v>
      </c>
      <c r="AH2200" s="45" t="str">
        <f t="shared" si="102"/>
        <v>MSÁgua Clara</v>
      </c>
      <c r="AI2200" s="62">
        <v>5000203</v>
      </c>
    </row>
    <row r="2201" spans="26:35" x14ac:dyDescent="0.25">
      <c r="Z2201" s="62" t="s">
        <v>63</v>
      </c>
      <c r="AA2201" s="62" t="s">
        <v>127</v>
      </c>
      <c r="AB2201" s="62">
        <v>5000252</v>
      </c>
      <c r="AH2201" s="45" t="str">
        <f t="shared" si="102"/>
        <v>MSAlcinópolis</v>
      </c>
      <c r="AI2201" s="62">
        <v>5000252</v>
      </c>
    </row>
    <row r="2202" spans="26:35" x14ac:dyDescent="0.25">
      <c r="Z2202" s="62" t="s">
        <v>63</v>
      </c>
      <c r="AA2202" s="62" t="s">
        <v>153</v>
      </c>
      <c r="AB2202" s="62">
        <v>5000609</v>
      </c>
      <c r="AH2202" s="45" t="str">
        <f t="shared" si="102"/>
        <v>MSAmambai</v>
      </c>
      <c r="AI2202" s="62">
        <v>5000609</v>
      </c>
    </row>
    <row r="2203" spans="26:35" x14ac:dyDescent="0.25">
      <c r="Z2203" s="62" t="s">
        <v>63</v>
      </c>
      <c r="AA2203" s="62" t="s">
        <v>178</v>
      </c>
      <c r="AB2203" s="62">
        <v>5000708</v>
      </c>
      <c r="AH2203" s="45" t="str">
        <f t="shared" si="102"/>
        <v>MSAnastácio</v>
      </c>
      <c r="AI2203" s="62">
        <v>5000708</v>
      </c>
    </row>
    <row r="2204" spans="26:35" x14ac:dyDescent="0.25">
      <c r="Z2204" s="62" t="s">
        <v>63</v>
      </c>
      <c r="AA2204" s="62" t="s">
        <v>204</v>
      </c>
      <c r="AB2204" s="62">
        <v>5000807</v>
      </c>
      <c r="AH2204" s="45" t="str">
        <f t="shared" si="102"/>
        <v>MSAnaurilândia</v>
      </c>
      <c r="AI2204" s="62">
        <v>5000807</v>
      </c>
    </row>
    <row r="2205" spans="26:35" x14ac:dyDescent="0.25">
      <c r="Z2205" s="62" t="s">
        <v>63</v>
      </c>
      <c r="AA2205" s="62" t="s">
        <v>230</v>
      </c>
      <c r="AB2205" s="62">
        <v>5000856</v>
      </c>
      <c r="AH2205" s="45" t="str">
        <f t="shared" si="102"/>
        <v>MSAngélica</v>
      </c>
      <c r="AI2205" s="62">
        <v>5000856</v>
      </c>
    </row>
    <row r="2206" spans="26:35" x14ac:dyDescent="0.25">
      <c r="Z2206" s="62" t="s">
        <v>63</v>
      </c>
      <c r="AA2206" s="62" t="s">
        <v>254</v>
      </c>
      <c r="AB2206" s="62">
        <v>5000906</v>
      </c>
      <c r="AH2206" s="45" t="str">
        <f t="shared" si="102"/>
        <v>MSAntônio João</v>
      </c>
      <c r="AI2206" s="62">
        <v>5000906</v>
      </c>
    </row>
    <row r="2207" spans="26:35" x14ac:dyDescent="0.25">
      <c r="Z2207" s="62" t="s">
        <v>63</v>
      </c>
      <c r="AA2207" s="62" t="s">
        <v>279</v>
      </c>
      <c r="AB2207" s="62">
        <v>5001003</v>
      </c>
      <c r="AH2207" s="45" t="str">
        <f t="shared" si="102"/>
        <v>MSAparecida do Taboado</v>
      </c>
      <c r="AI2207" s="62">
        <v>5001003</v>
      </c>
    </row>
    <row r="2208" spans="26:35" x14ac:dyDescent="0.25">
      <c r="Z2208" s="62" t="s">
        <v>63</v>
      </c>
      <c r="AA2208" s="62" t="s">
        <v>305</v>
      </c>
      <c r="AB2208" s="62">
        <v>5001102</v>
      </c>
      <c r="AH2208" s="45" t="str">
        <f t="shared" si="102"/>
        <v>MSAquidauana</v>
      </c>
      <c r="AI2208" s="62">
        <v>5001102</v>
      </c>
    </row>
    <row r="2209" spans="26:35" x14ac:dyDescent="0.25">
      <c r="Z2209" s="62" t="s">
        <v>63</v>
      </c>
      <c r="AA2209" s="62" t="s">
        <v>331</v>
      </c>
      <c r="AB2209" s="62">
        <v>5001243</v>
      </c>
      <c r="AH2209" s="45" t="str">
        <f t="shared" si="102"/>
        <v>MSAral Moreira</v>
      </c>
      <c r="AI2209" s="62">
        <v>5001243</v>
      </c>
    </row>
    <row r="2210" spans="26:35" x14ac:dyDescent="0.25">
      <c r="Z2210" s="62" t="s">
        <v>63</v>
      </c>
      <c r="AA2210" s="62" t="s">
        <v>356</v>
      </c>
      <c r="AB2210" s="62">
        <v>5001508</v>
      </c>
      <c r="AH2210" s="45" t="str">
        <f t="shared" si="102"/>
        <v>MSBandeirantes</v>
      </c>
      <c r="AI2210" s="62">
        <v>5001508</v>
      </c>
    </row>
    <row r="2211" spans="26:35" x14ac:dyDescent="0.25">
      <c r="Z2211" s="62" t="s">
        <v>63</v>
      </c>
      <c r="AA2211" s="62" t="s">
        <v>380</v>
      </c>
      <c r="AB2211" s="62">
        <v>5001904</v>
      </c>
      <c r="AH2211" s="45" t="str">
        <f t="shared" si="102"/>
        <v>MSBataguassu</v>
      </c>
      <c r="AI2211" s="62">
        <v>5001904</v>
      </c>
    </row>
    <row r="2212" spans="26:35" x14ac:dyDescent="0.25">
      <c r="Z2212" s="62" t="s">
        <v>63</v>
      </c>
      <c r="AA2212" s="62" t="s">
        <v>405</v>
      </c>
      <c r="AB2212" s="62">
        <v>5002001</v>
      </c>
      <c r="AH2212" s="45" t="str">
        <f t="shared" si="102"/>
        <v>MSBatayporã</v>
      </c>
      <c r="AI2212" s="62">
        <v>5002001</v>
      </c>
    </row>
    <row r="2213" spans="26:35" x14ac:dyDescent="0.25">
      <c r="Z2213" s="62" t="s">
        <v>63</v>
      </c>
      <c r="AA2213" s="62" t="s">
        <v>430</v>
      </c>
      <c r="AB2213" s="62">
        <v>5002100</v>
      </c>
      <c r="AH2213" s="45" t="str">
        <f t="shared" si="102"/>
        <v>MSBela Vista</v>
      </c>
      <c r="AI2213" s="62">
        <v>5002100</v>
      </c>
    </row>
    <row r="2214" spans="26:35" x14ac:dyDescent="0.25">
      <c r="Z2214" s="62" t="s">
        <v>63</v>
      </c>
      <c r="AA2214" s="62" t="s">
        <v>455</v>
      </c>
      <c r="AB2214" s="62">
        <v>5002159</v>
      </c>
      <c r="AH2214" s="45" t="str">
        <f t="shared" si="102"/>
        <v>MSBodoquena</v>
      </c>
      <c r="AI2214" s="62">
        <v>5002159</v>
      </c>
    </row>
    <row r="2215" spans="26:35" x14ac:dyDescent="0.25">
      <c r="Z2215" s="62" t="s">
        <v>63</v>
      </c>
      <c r="AA2215" s="62" t="s">
        <v>481</v>
      </c>
      <c r="AB2215" s="62">
        <v>5002209</v>
      </c>
      <c r="AH2215" s="45" t="str">
        <f t="shared" si="102"/>
        <v>MSBonito</v>
      </c>
      <c r="AI2215" s="62">
        <v>5002209</v>
      </c>
    </row>
    <row r="2216" spans="26:35" x14ac:dyDescent="0.25">
      <c r="Z2216" s="62" t="s">
        <v>63</v>
      </c>
      <c r="AA2216" s="62" t="s">
        <v>505</v>
      </c>
      <c r="AB2216" s="62">
        <v>5002308</v>
      </c>
      <c r="AH2216" s="45" t="str">
        <f t="shared" si="102"/>
        <v>MSBrasilândia</v>
      </c>
      <c r="AI2216" s="62">
        <v>5002308</v>
      </c>
    </row>
    <row r="2217" spans="26:35" x14ac:dyDescent="0.25">
      <c r="Z2217" s="62" t="s">
        <v>63</v>
      </c>
      <c r="AA2217" s="62" t="s">
        <v>528</v>
      </c>
      <c r="AB2217" s="62">
        <v>5002407</v>
      </c>
      <c r="AH2217" s="45" t="str">
        <f t="shared" si="102"/>
        <v>MSCaarapó</v>
      </c>
      <c r="AI2217" s="62">
        <v>5002407</v>
      </c>
    </row>
    <row r="2218" spans="26:35" x14ac:dyDescent="0.25">
      <c r="Z2218" s="62" t="s">
        <v>63</v>
      </c>
      <c r="AA2218" s="62" t="s">
        <v>552</v>
      </c>
      <c r="AB2218" s="62">
        <v>5002605</v>
      </c>
      <c r="AH2218" s="45" t="str">
        <f t="shared" si="102"/>
        <v>MSCamapuã</v>
      </c>
      <c r="AI2218" s="62">
        <v>5002605</v>
      </c>
    </row>
    <row r="2219" spans="26:35" x14ac:dyDescent="0.25">
      <c r="Z2219" s="62" t="s">
        <v>63</v>
      </c>
      <c r="AA2219" s="62" t="s">
        <v>472</v>
      </c>
      <c r="AB2219" s="62">
        <v>5002704</v>
      </c>
      <c r="AH2219" s="45" t="str">
        <f t="shared" si="102"/>
        <v>MSCampo Grande</v>
      </c>
      <c r="AI2219" s="62">
        <v>5002704</v>
      </c>
    </row>
    <row r="2220" spans="26:35" x14ac:dyDescent="0.25">
      <c r="Z2220" s="62" t="s">
        <v>63</v>
      </c>
      <c r="AA2220" s="62" t="s">
        <v>598</v>
      </c>
      <c r="AB2220" s="62">
        <v>5002803</v>
      </c>
      <c r="AH2220" s="45" t="str">
        <f t="shared" si="102"/>
        <v>MSCaracol</v>
      </c>
      <c r="AI2220" s="62">
        <v>5002803</v>
      </c>
    </row>
    <row r="2221" spans="26:35" x14ac:dyDescent="0.25">
      <c r="Z2221" s="62" t="s">
        <v>63</v>
      </c>
      <c r="AA2221" s="62" t="s">
        <v>621</v>
      </c>
      <c r="AB2221" s="62">
        <v>5002902</v>
      </c>
      <c r="AH2221" s="45" t="str">
        <f t="shared" si="102"/>
        <v>MSCassilândia</v>
      </c>
      <c r="AI2221" s="62">
        <v>5002902</v>
      </c>
    </row>
    <row r="2222" spans="26:35" x14ac:dyDescent="0.25">
      <c r="Z2222" s="62" t="s">
        <v>63</v>
      </c>
      <c r="AA2222" s="62" t="s">
        <v>642</v>
      </c>
      <c r="AB2222" s="62">
        <v>5002951</v>
      </c>
      <c r="AH2222" s="45" t="str">
        <f t="shared" si="102"/>
        <v>MSChapadão do Sul</v>
      </c>
      <c r="AI2222" s="62">
        <v>5002951</v>
      </c>
    </row>
    <row r="2223" spans="26:35" x14ac:dyDescent="0.25">
      <c r="Z2223" s="62" t="s">
        <v>63</v>
      </c>
      <c r="AA2223" s="62" t="s">
        <v>663</v>
      </c>
      <c r="AB2223" s="62">
        <v>5003108</v>
      </c>
      <c r="AH2223" s="45" t="str">
        <f t="shared" si="102"/>
        <v>MSCorguinho</v>
      </c>
      <c r="AI2223" s="62">
        <v>5003108</v>
      </c>
    </row>
    <row r="2224" spans="26:35" x14ac:dyDescent="0.25">
      <c r="Z2224" s="62" t="s">
        <v>63</v>
      </c>
      <c r="AA2224" s="62" t="s">
        <v>684</v>
      </c>
      <c r="AB2224" s="62">
        <v>5003157</v>
      </c>
      <c r="AH2224" s="45" t="str">
        <f t="shared" si="102"/>
        <v>MSCoronel Sapucaia</v>
      </c>
      <c r="AI2224" s="62">
        <v>5003157</v>
      </c>
    </row>
    <row r="2225" spans="26:35" x14ac:dyDescent="0.25">
      <c r="Z2225" s="62" t="s">
        <v>63</v>
      </c>
      <c r="AA2225" s="62" t="s">
        <v>704</v>
      </c>
      <c r="AB2225" s="62">
        <v>5003207</v>
      </c>
      <c r="AH2225" s="45" t="str">
        <f t="shared" si="102"/>
        <v>MSCorumbá</v>
      </c>
      <c r="AI2225" s="62">
        <v>5003207</v>
      </c>
    </row>
    <row r="2226" spans="26:35" x14ac:dyDescent="0.25">
      <c r="Z2226" s="62" t="s">
        <v>63</v>
      </c>
      <c r="AA2226" s="62" t="s">
        <v>726</v>
      </c>
      <c r="AB2226" s="62">
        <v>5003256</v>
      </c>
      <c r="AH2226" s="45" t="str">
        <f t="shared" si="102"/>
        <v>MSCosta Rica</v>
      </c>
      <c r="AI2226" s="62">
        <v>5003256</v>
      </c>
    </row>
    <row r="2227" spans="26:35" x14ac:dyDescent="0.25">
      <c r="Z2227" s="62" t="s">
        <v>63</v>
      </c>
      <c r="AA2227" s="62" t="s">
        <v>748</v>
      </c>
      <c r="AB2227" s="62">
        <v>5003306</v>
      </c>
      <c r="AH2227" s="45" t="str">
        <f t="shared" si="102"/>
        <v>MSCoxim</v>
      </c>
      <c r="AI2227" s="62">
        <v>5003306</v>
      </c>
    </row>
    <row r="2228" spans="26:35" x14ac:dyDescent="0.25">
      <c r="Z2228" s="62" t="s">
        <v>63</v>
      </c>
      <c r="AA2228" s="62" t="s">
        <v>769</v>
      </c>
      <c r="AB2228" s="62">
        <v>5003454</v>
      </c>
      <c r="AH2228" s="45" t="str">
        <f t="shared" si="102"/>
        <v>MSDeodápolis</v>
      </c>
      <c r="AI2228" s="62">
        <v>5003454</v>
      </c>
    </row>
    <row r="2229" spans="26:35" x14ac:dyDescent="0.25">
      <c r="Z2229" s="62" t="s">
        <v>63</v>
      </c>
      <c r="AA2229" s="62" t="s">
        <v>792</v>
      </c>
      <c r="AB2229" s="62">
        <v>5003488</v>
      </c>
      <c r="AH2229" s="45" t="str">
        <f t="shared" si="102"/>
        <v>MSDois Irmãos do Buriti</v>
      </c>
      <c r="AI2229" s="62">
        <v>5003488</v>
      </c>
    </row>
    <row r="2230" spans="26:35" x14ac:dyDescent="0.25">
      <c r="Z2230" s="62" t="s">
        <v>63</v>
      </c>
      <c r="AA2230" s="62" t="s">
        <v>813</v>
      </c>
      <c r="AB2230" s="62">
        <v>5003504</v>
      </c>
      <c r="AH2230" s="45" t="str">
        <f t="shared" si="102"/>
        <v>MSDouradina</v>
      </c>
      <c r="AI2230" s="62">
        <v>5003504</v>
      </c>
    </row>
    <row r="2231" spans="26:35" x14ac:dyDescent="0.25">
      <c r="Z2231" s="62" t="s">
        <v>63</v>
      </c>
      <c r="AA2231" s="62" t="s">
        <v>834</v>
      </c>
      <c r="AB2231" s="62">
        <v>5003702</v>
      </c>
      <c r="AH2231" s="45" t="str">
        <f t="shared" si="102"/>
        <v>MSDourados</v>
      </c>
      <c r="AI2231" s="62">
        <v>5003702</v>
      </c>
    </row>
    <row r="2232" spans="26:35" x14ac:dyDescent="0.25">
      <c r="Z2232" s="62" t="s">
        <v>63</v>
      </c>
      <c r="AA2232" s="62" t="s">
        <v>856</v>
      </c>
      <c r="AB2232" s="62">
        <v>5003751</v>
      </c>
      <c r="AH2232" s="45" t="str">
        <f t="shared" si="102"/>
        <v>MSEldorado</v>
      </c>
      <c r="AI2232" s="62">
        <v>5003751</v>
      </c>
    </row>
    <row r="2233" spans="26:35" x14ac:dyDescent="0.25">
      <c r="Z2233" s="62" t="s">
        <v>63</v>
      </c>
      <c r="AA2233" s="62" t="s">
        <v>877</v>
      </c>
      <c r="AB2233" s="62">
        <v>5003801</v>
      </c>
      <c r="AH2233" s="45" t="str">
        <f t="shared" si="102"/>
        <v>MSFátima do Sul</v>
      </c>
      <c r="AI2233" s="62">
        <v>5003801</v>
      </c>
    </row>
    <row r="2234" spans="26:35" x14ac:dyDescent="0.25">
      <c r="Z2234" s="62" t="s">
        <v>63</v>
      </c>
      <c r="AA2234" s="62" t="s">
        <v>900</v>
      </c>
      <c r="AB2234" s="62">
        <v>5003900</v>
      </c>
      <c r="AH2234" s="45" t="str">
        <f t="shared" si="102"/>
        <v>MSFigueirão</v>
      </c>
      <c r="AI2234" s="62">
        <v>5003900</v>
      </c>
    </row>
    <row r="2235" spans="26:35" x14ac:dyDescent="0.25">
      <c r="Z2235" s="62" t="s">
        <v>63</v>
      </c>
      <c r="AA2235" s="62" t="s">
        <v>923</v>
      </c>
      <c r="AB2235" s="62">
        <v>5004007</v>
      </c>
      <c r="AH2235" s="45" t="str">
        <f t="shared" si="102"/>
        <v>MSGlória de Dourados</v>
      </c>
      <c r="AI2235" s="62">
        <v>5004007</v>
      </c>
    </row>
    <row r="2236" spans="26:35" x14ac:dyDescent="0.25">
      <c r="Z2236" s="62" t="s">
        <v>63</v>
      </c>
      <c r="AA2236" s="62" t="s">
        <v>946</v>
      </c>
      <c r="AB2236" s="62">
        <v>5004106</v>
      </c>
      <c r="AH2236" s="45" t="str">
        <f t="shared" si="102"/>
        <v>MSGuia Lopes da Laguna</v>
      </c>
      <c r="AI2236" s="62">
        <v>5004106</v>
      </c>
    </row>
    <row r="2237" spans="26:35" x14ac:dyDescent="0.25">
      <c r="Z2237" s="62" t="s">
        <v>63</v>
      </c>
      <c r="AA2237" s="62" t="s">
        <v>968</v>
      </c>
      <c r="AB2237" s="62">
        <v>5004304</v>
      </c>
      <c r="AH2237" s="45" t="str">
        <f t="shared" si="102"/>
        <v>MSIguatemi</v>
      </c>
      <c r="AI2237" s="62">
        <v>5004304</v>
      </c>
    </row>
    <row r="2238" spans="26:35" x14ac:dyDescent="0.25">
      <c r="Z2238" s="62" t="s">
        <v>63</v>
      </c>
      <c r="AA2238" s="62" t="s">
        <v>990</v>
      </c>
      <c r="AB2238" s="62">
        <v>5004403</v>
      </c>
      <c r="AH2238" s="45" t="str">
        <f t="shared" si="102"/>
        <v>MSInocência</v>
      </c>
      <c r="AI2238" s="62">
        <v>5004403</v>
      </c>
    </row>
    <row r="2239" spans="26:35" x14ac:dyDescent="0.25">
      <c r="Z2239" s="62" t="s">
        <v>63</v>
      </c>
      <c r="AA2239" s="62" t="s">
        <v>1013</v>
      </c>
      <c r="AB2239" s="62">
        <v>5004502</v>
      </c>
      <c r="AH2239" s="45" t="str">
        <f t="shared" si="102"/>
        <v>MSItaporã</v>
      </c>
      <c r="AI2239" s="62">
        <v>5004502</v>
      </c>
    </row>
    <row r="2240" spans="26:35" x14ac:dyDescent="0.25">
      <c r="Z2240" s="62" t="s">
        <v>63</v>
      </c>
      <c r="AA2240" s="62" t="s">
        <v>1035</v>
      </c>
      <c r="AB2240" s="62">
        <v>5004601</v>
      </c>
      <c r="AH2240" s="45" t="str">
        <f t="shared" si="102"/>
        <v>MSItaquiraí</v>
      </c>
      <c r="AI2240" s="62">
        <v>5004601</v>
      </c>
    </row>
    <row r="2241" spans="26:35" x14ac:dyDescent="0.25">
      <c r="Z2241" s="62" t="s">
        <v>63</v>
      </c>
      <c r="AA2241" s="62" t="s">
        <v>1057</v>
      </c>
      <c r="AB2241" s="62">
        <v>5004700</v>
      </c>
      <c r="AH2241" s="45" t="str">
        <f t="shared" si="102"/>
        <v>MSIvinhema</v>
      </c>
      <c r="AI2241" s="62">
        <v>5004700</v>
      </c>
    </row>
    <row r="2242" spans="26:35" x14ac:dyDescent="0.25">
      <c r="Z2242" s="62" t="s">
        <v>63</v>
      </c>
      <c r="AA2242" s="62" t="s">
        <v>1079</v>
      </c>
      <c r="AB2242" s="62">
        <v>5004809</v>
      </c>
      <c r="AH2242" s="45" t="str">
        <f t="shared" si="102"/>
        <v>MSJaporã</v>
      </c>
      <c r="AI2242" s="62">
        <v>5004809</v>
      </c>
    </row>
    <row r="2243" spans="26:35" x14ac:dyDescent="0.25">
      <c r="Z2243" s="62" t="s">
        <v>63</v>
      </c>
      <c r="AA2243" s="62" t="s">
        <v>1101</v>
      </c>
      <c r="AB2243" s="62">
        <v>5004908</v>
      </c>
      <c r="AH2243" s="45" t="str">
        <f t="shared" ref="AH2243:AH2306" si="103">CONCATENATE(Z2243,AA2243)</f>
        <v>MSJaraguari</v>
      </c>
      <c r="AI2243" s="62">
        <v>5004908</v>
      </c>
    </row>
    <row r="2244" spans="26:35" x14ac:dyDescent="0.25">
      <c r="Z2244" s="62" t="s">
        <v>63</v>
      </c>
      <c r="AA2244" s="62" t="s">
        <v>1124</v>
      </c>
      <c r="AB2244" s="62">
        <v>5005004</v>
      </c>
      <c r="AH2244" s="45" t="str">
        <f t="shared" si="103"/>
        <v>MSJardim</v>
      </c>
      <c r="AI2244" s="62">
        <v>5005004</v>
      </c>
    </row>
    <row r="2245" spans="26:35" x14ac:dyDescent="0.25">
      <c r="Z2245" s="62" t="s">
        <v>63</v>
      </c>
      <c r="AA2245" s="62" t="s">
        <v>1147</v>
      </c>
      <c r="AB2245" s="62">
        <v>5005103</v>
      </c>
      <c r="AH2245" s="45" t="str">
        <f t="shared" si="103"/>
        <v>MSJateí</v>
      </c>
      <c r="AI2245" s="62">
        <v>5005103</v>
      </c>
    </row>
    <row r="2246" spans="26:35" x14ac:dyDescent="0.25">
      <c r="Z2246" s="62" t="s">
        <v>63</v>
      </c>
      <c r="AA2246" s="62" t="s">
        <v>1170</v>
      </c>
      <c r="AB2246" s="62">
        <v>5005152</v>
      </c>
      <c r="AH2246" s="45" t="str">
        <f t="shared" si="103"/>
        <v>MSJuti</v>
      </c>
      <c r="AI2246" s="62">
        <v>5005152</v>
      </c>
    </row>
    <row r="2247" spans="26:35" x14ac:dyDescent="0.25">
      <c r="Z2247" s="62" t="s">
        <v>63</v>
      </c>
      <c r="AA2247" s="62" t="s">
        <v>1193</v>
      </c>
      <c r="AB2247" s="62">
        <v>5005202</v>
      </c>
      <c r="AH2247" s="45" t="str">
        <f t="shared" si="103"/>
        <v>MSLadário</v>
      </c>
      <c r="AI2247" s="62">
        <v>5005202</v>
      </c>
    </row>
    <row r="2248" spans="26:35" x14ac:dyDescent="0.25">
      <c r="Z2248" s="62" t="s">
        <v>63</v>
      </c>
      <c r="AA2248" s="62" t="s">
        <v>1215</v>
      </c>
      <c r="AB2248" s="62">
        <v>5005251</v>
      </c>
      <c r="AH2248" s="45" t="str">
        <f t="shared" si="103"/>
        <v>MSLaguna Carapã</v>
      </c>
      <c r="AI2248" s="62">
        <v>5005251</v>
      </c>
    </row>
    <row r="2249" spans="26:35" x14ac:dyDescent="0.25">
      <c r="Z2249" s="62" t="s">
        <v>63</v>
      </c>
      <c r="AA2249" s="62" t="s">
        <v>1236</v>
      </c>
      <c r="AB2249" s="62">
        <v>5005400</v>
      </c>
      <c r="AH2249" s="45" t="str">
        <f t="shared" si="103"/>
        <v>MSMaracaju</v>
      </c>
      <c r="AI2249" s="62">
        <v>5005400</v>
      </c>
    </row>
    <row r="2250" spans="26:35" x14ac:dyDescent="0.25">
      <c r="Z2250" s="62" t="s">
        <v>63</v>
      </c>
      <c r="AA2250" s="62" t="s">
        <v>1259</v>
      </c>
      <c r="AB2250" s="62">
        <v>5005608</v>
      </c>
      <c r="AH2250" s="45" t="str">
        <f t="shared" si="103"/>
        <v>MSMiranda</v>
      </c>
      <c r="AI2250" s="62">
        <v>5005608</v>
      </c>
    </row>
    <row r="2251" spans="26:35" x14ac:dyDescent="0.25">
      <c r="Z2251" s="62" t="s">
        <v>63</v>
      </c>
      <c r="AA2251" s="62" t="s">
        <v>1282</v>
      </c>
      <c r="AB2251" s="62">
        <v>5005681</v>
      </c>
      <c r="AH2251" s="45" t="str">
        <f t="shared" si="103"/>
        <v>MSMundo Novo</v>
      </c>
      <c r="AI2251" s="62">
        <v>5005681</v>
      </c>
    </row>
    <row r="2252" spans="26:35" x14ac:dyDescent="0.25">
      <c r="Z2252" s="62" t="s">
        <v>63</v>
      </c>
      <c r="AA2252" s="62" t="s">
        <v>1303</v>
      </c>
      <c r="AB2252" s="62">
        <v>5005707</v>
      </c>
      <c r="AH2252" s="45" t="str">
        <f t="shared" si="103"/>
        <v>MSNaviraí</v>
      </c>
      <c r="AI2252" s="62">
        <v>5005707</v>
      </c>
    </row>
    <row r="2253" spans="26:35" x14ac:dyDescent="0.25">
      <c r="Z2253" s="62" t="s">
        <v>63</v>
      </c>
      <c r="AA2253" s="62" t="s">
        <v>1325</v>
      </c>
      <c r="AB2253" s="62">
        <v>5005806</v>
      </c>
      <c r="AH2253" s="45" t="str">
        <f t="shared" si="103"/>
        <v>MSNioaque</v>
      </c>
      <c r="AI2253" s="62">
        <v>5005806</v>
      </c>
    </row>
    <row r="2254" spans="26:35" x14ac:dyDescent="0.25">
      <c r="Z2254" s="62" t="s">
        <v>63</v>
      </c>
      <c r="AA2254" s="62" t="s">
        <v>1347</v>
      </c>
      <c r="AB2254" s="62">
        <v>5006002</v>
      </c>
      <c r="AH2254" s="45" t="str">
        <f t="shared" si="103"/>
        <v>MSNova Alvorada do Sul</v>
      </c>
      <c r="AI2254" s="62">
        <v>5006002</v>
      </c>
    </row>
    <row r="2255" spans="26:35" x14ac:dyDescent="0.25">
      <c r="Z2255" s="62" t="s">
        <v>63</v>
      </c>
      <c r="AA2255" s="62" t="s">
        <v>1368</v>
      </c>
      <c r="AB2255" s="62">
        <v>5006200</v>
      </c>
      <c r="AH2255" s="45" t="str">
        <f t="shared" si="103"/>
        <v>MSNova Andradina</v>
      </c>
      <c r="AI2255" s="62">
        <v>5006200</v>
      </c>
    </row>
    <row r="2256" spans="26:35" x14ac:dyDescent="0.25">
      <c r="Z2256" s="62" t="s">
        <v>63</v>
      </c>
      <c r="AA2256" s="62" t="s">
        <v>1390</v>
      </c>
      <c r="AB2256" s="62">
        <v>5006259</v>
      </c>
      <c r="AH2256" s="45" t="str">
        <f t="shared" si="103"/>
        <v>MSNovo Horizonte do Sul</v>
      </c>
      <c r="AI2256" s="62">
        <v>5006259</v>
      </c>
    </row>
    <row r="2257" spans="26:35" x14ac:dyDescent="0.25">
      <c r="Z2257" s="62" t="s">
        <v>63</v>
      </c>
      <c r="AA2257" s="62" t="s">
        <v>1412</v>
      </c>
      <c r="AB2257" s="62">
        <v>5006275</v>
      </c>
      <c r="AH2257" s="45" t="str">
        <f t="shared" si="103"/>
        <v>MSParaíso das Águas</v>
      </c>
      <c r="AI2257" s="62">
        <v>5006275</v>
      </c>
    </row>
    <row r="2258" spans="26:35" x14ac:dyDescent="0.25">
      <c r="Z2258" s="62" t="s">
        <v>63</v>
      </c>
      <c r="AA2258" s="62" t="s">
        <v>1434</v>
      </c>
      <c r="AB2258" s="62">
        <v>5006309</v>
      </c>
      <c r="AH2258" s="45" t="str">
        <f t="shared" si="103"/>
        <v>MSParanaíba</v>
      </c>
      <c r="AI2258" s="62">
        <v>5006309</v>
      </c>
    </row>
    <row r="2259" spans="26:35" x14ac:dyDescent="0.25">
      <c r="Z2259" s="62" t="s">
        <v>63</v>
      </c>
      <c r="AA2259" s="62" t="s">
        <v>1455</v>
      </c>
      <c r="AB2259" s="62">
        <v>5006358</v>
      </c>
      <c r="AH2259" s="45" t="str">
        <f t="shared" si="103"/>
        <v>MSParanhos</v>
      </c>
      <c r="AI2259" s="62">
        <v>5006358</v>
      </c>
    </row>
    <row r="2260" spans="26:35" x14ac:dyDescent="0.25">
      <c r="Z2260" s="62" t="s">
        <v>63</v>
      </c>
      <c r="AA2260" s="62" t="s">
        <v>1475</v>
      </c>
      <c r="AB2260" s="62">
        <v>5006408</v>
      </c>
      <c r="AH2260" s="45" t="str">
        <f t="shared" si="103"/>
        <v>MSPedro Gomes</v>
      </c>
      <c r="AI2260" s="62">
        <v>5006408</v>
      </c>
    </row>
    <row r="2261" spans="26:35" x14ac:dyDescent="0.25">
      <c r="Z2261" s="62" t="s">
        <v>63</v>
      </c>
      <c r="AA2261" s="62" t="s">
        <v>1497</v>
      </c>
      <c r="AB2261" s="62">
        <v>5006606</v>
      </c>
      <c r="AH2261" s="45" t="str">
        <f t="shared" si="103"/>
        <v>MSPonta Porã</v>
      </c>
      <c r="AI2261" s="62">
        <v>5006606</v>
      </c>
    </row>
    <row r="2262" spans="26:35" x14ac:dyDescent="0.25">
      <c r="Z2262" s="62" t="s">
        <v>63</v>
      </c>
      <c r="AA2262" s="62" t="s">
        <v>1517</v>
      </c>
      <c r="AB2262" s="62">
        <v>5006903</v>
      </c>
      <c r="AH2262" s="45" t="str">
        <f t="shared" si="103"/>
        <v>MSPorto Murtinho</v>
      </c>
      <c r="AI2262" s="62">
        <v>5006903</v>
      </c>
    </row>
    <row r="2263" spans="26:35" x14ac:dyDescent="0.25">
      <c r="Z2263" s="62" t="s">
        <v>63</v>
      </c>
      <c r="AA2263" s="62" t="s">
        <v>1538</v>
      </c>
      <c r="AB2263" s="62">
        <v>5007109</v>
      </c>
      <c r="AH2263" s="45" t="str">
        <f t="shared" si="103"/>
        <v>MSRibas do Rio Pardo</v>
      </c>
      <c r="AI2263" s="62">
        <v>5007109</v>
      </c>
    </row>
    <row r="2264" spans="26:35" x14ac:dyDescent="0.25">
      <c r="Z2264" s="62" t="s">
        <v>63</v>
      </c>
      <c r="AA2264" s="62" t="s">
        <v>1559</v>
      </c>
      <c r="AB2264" s="62">
        <v>5007208</v>
      </c>
      <c r="AH2264" s="45" t="str">
        <f t="shared" si="103"/>
        <v>MSRio Brilhante</v>
      </c>
      <c r="AI2264" s="62">
        <v>5007208</v>
      </c>
    </row>
    <row r="2265" spans="26:35" x14ac:dyDescent="0.25">
      <c r="Z2265" s="62" t="s">
        <v>63</v>
      </c>
      <c r="AA2265" s="62" t="s">
        <v>1578</v>
      </c>
      <c r="AB2265" s="62">
        <v>5007307</v>
      </c>
      <c r="AH2265" s="45" t="str">
        <f t="shared" si="103"/>
        <v>MSRio Negro</v>
      </c>
      <c r="AI2265" s="62">
        <v>5007307</v>
      </c>
    </row>
    <row r="2266" spans="26:35" x14ac:dyDescent="0.25">
      <c r="Z2266" s="62" t="s">
        <v>63</v>
      </c>
      <c r="AA2266" s="62" t="s">
        <v>1598</v>
      </c>
      <c r="AB2266" s="62">
        <v>5007406</v>
      </c>
      <c r="AH2266" s="45" t="str">
        <f t="shared" si="103"/>
        <v>MSRio Verde de Mato Grosso</v>
      </c>
      <c r="AI2266" s="62">
        <v>5007406</v>
      </c>
    </row>
    <row r="2267" spans="26:35" x14ac:dyDescent="0.25">
      <c r="Z2267" s="62" t="s">
        <v>63</v>
      </c>
      <c r="AA2267" s="62" t="s">
        <v>1618</v>
      </c>
      <c r="AB2267" s="62">
        <v>5007505</v>
      </c>
      <c r="AH2267" s="45" t="str">
        <f t="shared" si="103"/>
        <v>MSRochedo</v>
      </c>
      <c r="AI2267" s="62">
        <v>5007505</v>
      </c>
    </row>
    <row r="2268" spans="26:35" x14ac:dyDescent="0.25">
      <c r="Z2268" s="62" t="s">
        <v>63</v>
      </c>
      <c r="AA2268" s="62" t="s">
        <v>1639</v>
      </c>
      <c r="AB2268" s="62">
        <v>5007554</v>
      </c>
      <c r="AH2268" s="45" t="str">
        <f t="shared" si="103"/>
        <v>MSSanta Rita do Pardo</v>
      </c>
      <c r="AI2268" s="62">
        <v>5007554</v>
      </c>
    </row>
    <row r="2269" spans="26:35" x14ac:dyDescent="0.25">
      <c r="Z2269" s="62" t="s">
        <v>63</v>
      </c>
      <c r="AA2269" s="62" t="s">
        <v>1660</v>
      </c>
      <c r="AB2269" s="62">
        <v>5007695</v>
      </c>
      <c r="AH2269" s="45" t="str">
        <f t="shared" si="103"/>
        <v>MSSão Gabriel do Oeste</v>
      </c>
      <c r="AI2269" s="62">
        <v>5007695</v>
      </c>
    </row>
    <row r="2270" spans="26:35" x14ac:dyDescent="0.25">
      <c r="Z2270" s="62" t="s">
        <v>63</v>
      </c>
      <c r="AA2270" s="62" t="s">
        <v>1680</v>
      </c>
      <c r="AB2270" s="62">
        <v>5007802</v>
      </c>
      <c r="AH2270" s="45" t="str">
        <f t="shared" si="103"/>
        <v>MSSelvíria</v>
      </c>
      <c r="AI2270" s="62">
        <v>5007802</v>
      </c>
    </row>
    <row r="2271" spans="26:35" x14ac:dyDescent="0.25">
      <c r="Z2271" s="62" t="s">
        <v>63</v>
      </c>
      <c r="AA2271" s="62" t="s">
        <v>1701</v>
      </c>
      <c r="AB2271" s="62">
        <v>5007703</v>
      </c>
      <c r="AH2271" s="45" t="str">
        <f t="shared" si="103"/>
        <v>MSSete Quedas</v>
      </c>
      <c r="AI2271" s="62">
        <v>5007703</v>
      </c>
    </row>
    <row r="2272" spans="26:35" x14ac:dyDescent="0.25">
      <c r="Z2272" s="62" t="s">
        <v>63</v>
      </c>
      <c r="AA2272" s="62" t="s">
        <v>1721</v>
      </c>
      <c r="AB2272" s="62">
        <v>5007901</v>
      </c>
      <c r="AH2272" s="45" t="str">
        <f t="shared" si="103"/>
        <v>MSSidrolândia</v>
      </c>
      <c r="AI2272" s="62">
        <v>5007901</v>
      </c>
    </row>
    <row r="2273" spans="26:35" x14ac:dyDescent="0.25">
      <c r="Z2273" s="62" t="s">
        <v>63</v>
      </c>
      <c r="AA2273" s="62" t="s">
        <v>1742</v>
      </c>
      <c r="AB2273" s="62">
        <v>5007935</v>
      </c>
      <c r="AH2273" s="45" t="str">
        <f t="shared" si="103"/>
        <v>MSSonora</v>
      </c>
      <c r="AI2273" s="62">
        <v>5007935</v>
      </c>
    </row>
    <row r="2274" spans="26:35" x14ac:dyDescent="0.25">
      <c r="Z2274" s="62" t="s">
        <v>63</v>
      </c>
      <c r="AA2274" s="62" t="s">
        <v>1762</v>
      </c>
      <c r="AB2274" s="62">
        <v>5007950</v>
      </c>
      <c r="AH2274" s="45" t="str">
        <f t="shared" si="103"/>
        <v>MSTacuru</v>
      </c>
      <c r="AI2274" s="62">
        <v>5007950</v>
      </c>
    </row>
    <row r="2275" spans="26:35" x14ac:dyDescent="0.25">
      <c r="Z2275" s="62" t="s">
        <v>63</v>
      </c>
      <c r="AA2275" s="62" t="s">
        <v>1783</v>
      </c>
      <c r="AB2275" s="62">
        <v>5007976</v>
      </c>
      <c r="AH2275" s="45" t="str">
        <f t="shared" si="103"/>
        <v>MSTaquarussu</v>
      </c>
      <c r="AI2275" s="62">
        <v>5007976</v>
      </c>
    </row>
    <row r="2276" spans="26:35" x14ac:dyDescent="0.25">
      <c r="Z2276" s="62" t="s">
        <v>63</v>
      </c>
      <c r="AA2276" s="62" t="s">
        <v>1802</v>
      </c>
      <c r="AB2276" s="62">
        <v>5008008</v>
      </c>
      <c r="AH2276" s="45" t="str">
        <f t="shared" si="103"/>
        <v>MSTerenos</v>
      </c>
      <c r="AI2276" s="62">
        <v>5008008</v>
      </c>
    </row>
    <row r="2277" spans="26:35" x14ac:dyDescent="0.25">
      <c r="Z2277" s="62" t="s">
        <v>63</v>
      </c>
      <c r="AA2277" s="62" t="s">
        <v>1820</v>
      </c>
      <c r="AB2277" s="62">
        <v>5008305</v>
      </c>
      <c r="AH2277" s="45" t="str">
        <f t="shared" si="103"/>
        <v>MSTrês Lagoas</v>
      </c>
      <c r="AI2277" s="62">
        <v>5008305</v>
      </c>
    </row>
    <row r="2278" spans="26:35" x14ac:dyDescent="0.25">
      <c r="Z2278" s="62" t="s">
        <v>63</v>
      </c>
      <c r="AA2278" s="62" t="s">
        <v>1839</v>
      </c>
      <c r="AB2278" s="62">
        <v>5008404</v>
      </c>
      <c r="AH2278" s="45" t="str">
        <f t="shared" si="103"/>
        <v>MSVicentina</v>
      </c>
      <c r="AI2278" s="62">
        <v>5008404</v>
      </c>
    </row>
    <row r="2279" spans="26:35" x14ac:dyDescent="0.25">
      <c r="Z2279" s="62" t="s">
        <v>65</v>
      </c>
      <c r="AA2279" s="62" t="s">
        <v>101</v>
      </c>
      <c r="AB2279" s="62">
        <v>5100102</v>
      </c>
      <c r="AH2279" s="45" t="str">
        <f t="shared" si="103"/>
        <v>MTAcorizal</v>
      </c>
      <c r="AI2279" s="62">
        <v>5100102</v>
      </c>
    </row>
    <row r="2280" spans="26:35" x14ac:dyDescent="0.25">
      <c r="Z2280" s="62" t="s">
        <v>65</v>
      </c>
      <c r="AA2280" s="62" t="s">
        <v>126</v>
      </c>
      <c r="AB2280" s="62">
        <v>5100201</v>
      </c>
      <c r="AH2280" s="45" t="str">
        <f t="shared" si="103"/>
        <v>MTÁgua Boa</v>
      </c>
      <c r="AI2280" s="62">
        <v>5100201</v>
      </c>
    </row>
    <row r="2281" spans="26:35" x14ac:dyDescent="0.25">
      <c r="Z2281" s="62" t="s">
        <v>65</v>
      </c>
      <c r="AA2281" s="62" t="s">
        <v>152</v>
      </c>
      <c r="AB2281" s="62">
        <v>5100250</v>
      </c>
      <c r="AH2281" s="45" t="str">
        <f t="shared" si="103"/>
        <v>MTAlta Floresta</v>
      </c>
      <c r="AI2281" s="62">
        <v>5100250</v>
      </c>
    </row>
    <row r="2282" spans="26:35" x14ac:dyDescent="0.25">
      <c r="Z2282" s="62" t="s">
        <v>65</v>
      </c>
      <c r="AA2282" s="62" t="s">
        <v>177</v>
      </c>
      <c r="AB2282" s="62">
        <v>5100300</v>
      </c>
      <c r="AH2282" s="45" t="str">
        <f t="shared" si="103"/>
        <v>MTAlto Araguaia</v>
      </c>
      <c r="AI2282" s="62">
        <v>5100300</v>
      </c>
    </row>
    <row r="2283" spans="26:35" x14ac:dyDescent="0.25">
      <c r="Z2283" s="62" t="s">
        <v>65</v>
      </c>
      <c r="AA2283" s="62" t="s">
        <v>203</v>
      </c>
      <c r="AB2283" s="62">
        <v>5100359</v>
      </c>
      <c r="AH2283" s="45" t="str">
        <f t="shared" si="103"/>
        <v>MTAlto Boa Vista</v>
      </c>
      <c r="AI2283" s="62">
        <v>5100359</v>
      </c>
    </row>
    <row r="2284" spans="26:35" x14ac:dyDescent="0.25">
      <c r="Z2284" s="62" t="s">
        <v>65</v>
      </c>
      <c r="AA2284" s="62" t="s">
        <v>229</v>
      </c>
      <c r="AB2284" s="62">
        <v>5100409</v>
      </c>
      <c r="AH2284" s="45" t="str">
        <f t="shared" si="103"/>
        <v>MTAlto Garças</v>
      </c>
      <c r="AI2284" s="62">
        <v>5100409</v>
      </c>
    </row>
    <row r="2285" spans="26:35" x14ac:dyDescent="0.25">
      <c r="Z2285" s="62" t="s">
        <v>65</v>
      </c>
      <c r="AA2285" s="62" t="s">
        <v>253</v>
      </c>
      <c r="AB2285" s="62">
        <v>5100508</v>
      </c>
      <c r="AH2285" s="45" t="str">
        <f t="shared" si="103"/>
        <v>MTAlto Paraguai</v>
      </c>
      <c r="AI2285" s="62">
        <v>5100508</v>
      </c>
    </row>
    <row r="2286" spans="26:35" x14ac:dyDescent="0.25">
      <c r="Z2286" s="62" t="s">
        <v>65</v>
      </c>
      <c r="AA2286" s="62" t="s">
        <v>278</v>
      </c>
      <c r="AB2286" s="62">
        <v>5100607</v>
      </c>
      <c r="AH2286" s="45" t="str">
        <f t="shared" si="103"/>
        <v>MTAlto Taquari</v>
      </c>
      <c r="AI2286" s="62">
        <v>5100607</v>
      </c>
    </row>
    <row r="2287" spans="26:35" x14ac:dyDescent="0.25">
      <c r="Z2287" s="62" t="s">
        <v>65</v>
      </c>
      <c r="AA2287" s="62" t="s">
        <v>304</v>
      </c>
      <c r="AB2287" s="62">
        <v>5100805</v>
      </c>
      <c r="AH2287" s="45" t="str">
        <f t="shared" si="103"/>
        <v>MTApiacás</v>
      </c>
      <c r="AI2287" s="62">
        <v>5100805</v>
      </c>
    </row>
    <row r="2288" spans="26:35" x14ac:dyDescent="0.25">
      <c r="Z2288" s="62" t="s">
        <v>65</v>
      </c>
      <c r="AA2288" s="62" t="s">
        <v>330</v>
      </c>
      <c r="AB2288" s="62">
        <v>5101001</v>
      </c>
      <c r="AH2288" s="45" t="str">
        <f t="shared" si="103"/>
        <v>MTAraguaiana</v>
      </c>
      <c r="AI2288" s="62">
        <v>5101001</v>
      </c>
    </row>
    <row r="2289" spans="26:35" x14ac:dyDescent="0.25">
      <c r="Z2289" s="62" t="s">
        <v>65</v>
      </c>
      <c r="AA2289" s="62" t="s">
        <v>355</v>
      </c>
      <c r="AB2289" s="62">
        <v>5101209</v>
      </c>
      <c r="AH2289" s="45" t="str">
        <f t="shared" si="103"/>
        <v>MTAraguainha</v>
      </c>
      <c r="AI2289" s="62">
        <v>5101209</v>
      </c>
    </row>
    <row r="2290" spans="26:35" x14ac:dyDescent="0.25">
      <c r="Z2290" s="62" t="s">
        <v>65</v>
      </c>
      <c r="AA2290" s="62" t="s">
        <v>379</v>
      </c>
      <c r="AB2290" s="62">
        <v>5101258</v>
      </c>
      <c r="AH2290" s="45" t="str">
        <f t="shared" si="103"/>
        <v>MTAraputanga</v>
      </c>
      <c r="AI2290" s="62">
        <v>5101258</v>
      </c>
    </row>
    <row r="2291" spans="26:35" x14ac:dyDescent="0.25">
      <c r="Z2291" s="62" t="s">
        <v>65</v>
      </c>
      <c r="AA2291" s="62" t="s">
        <v>404</v>
      </c>
      <c r="AB2291" s="62">
        <v>5101308</v>
      </c>
      <c r="AH2291" s="45" t="str">
        <f t="shared" si="103"/>
        <v>MTArenápolis</v>
      </c>
      <c r="AI2291" s="62">
        <v>5101308</v>
      </c>
    </row>
    <row r="2292" spans="26:35" x14ac:dyDescent="0.25">
      <c r="Z2292" s="62" t="s">
        <v>65</v>
      </c>
      <c r="AA2292" s="62" t="s">
        <v>429</v>
      </c>
      <c r="AB2292" s="62">
        <v>5101407</v>
      </c>
      <c r="AH2292" s="45" t="str">
        <f t="shared" si="103"/>
        <v>MTAripuanã</v>
      </c>
      <c r="AI2292" s="62">
        <v>5101407</v>
      </c>
    </row>
    <row r="2293" spans="26:35" x14ac:dyDescent="0.25">
      <c r="Z2293" s="62" t="s">
        <v>65</v>
      </c>
      <c r="AA2293" s="62" t="s">
        <v>454</v>
      </c>
      <c r="AB2293" s="62">
        <v>5101605</v>
      </c>
      <c r="AH2293" s="45" t="str">
        <f t="shared" si="103"/>
        <v>MTBarão de Melgaço</v>
      </c>
      <c r="AI2293" s="62">
        <v>5101605</v>
      </c>
    </row>
    <row r="2294" spans="26:35" x14ac:dyDescent="0.25">
      <c r="Z2294" s="62" t="s">
        <v>65</v>
      </c>
      <c r="AA2294" s="62" t="s">
        <v>480</v>
      </c>
      <c r="AB2294" s="62">
        <v>5101704</v>
      </c>
      <c r="AH2294" s="45" t="str">
        <f t="shared" si="103"/>
        <v>MTBarra do Bugres</v>
      </c>
      <c r="AI2294" s="62">
        <v>5101704</v>
      </c>
    </row>
    <row r="2295" spans="26:35" x14ac:dyDescent="0.25">
      <c r="Z2295" s="62" t="s">
        <v>65</v>
      </c>
      <c r="AA2295" s="62" t="s">
        <v>504</v>
      </c>
      <c r="AB2295" s="62">
        <v>5101803</v>
      </c>
      <c r="AH2295" s="45" t="str">
        <f t="shared" si="103"/>
        <v>MTBarra do Garças</v>
      </c>
      <c r="AI2295" s="62">
        <v>5101803</v>
      </c>
    </row>
    <row r="2296" spans="26:35" x14ac:dyDescent="0.25">
      <c r="Z2296" s="62" t="s">
        <v>65</v>
      </c>
      <c r="AA2296" s="62" t="s">
        <v>527</v>
      </c>
      <c r="AB2296" s="62">
        <v>5101852</v>
      </c>
      <c r="AH2296" s="45" t="str">
        <f t="shared" si="103"/>
        <v>MTBom Jesus do Araguaia</v>
      </c>
      <c r="AI2296" s="62">
        <v>5101852</v>
      </c>
    </row>
    <row r="2297" spans="26:35" x14ac:dyDescent="0.25">
      <c r="Z2297" s="62" t="s">
        <v>65</v>
      </c>
      <c r="AA2297" s="62" t="s">
        <v>551</v>
      </c>
      <c r="AB2297" s="62">
        <v>5101902</v>
      </c>
      <c r="AH2297" s="45" t="str">
        <f t="shared" si="103"/>
        <v>MTBrasnorte</v>
      </c>
      <c r="AI2297" s="62">
        <v>5101902</v>
      </c>
    </row>
    <row r="2298" spans="26:35" x14ac:dyDescent="0.25">
      <c r="Z2298" s="62" t="s">
        <v>65</v>
      </c>
      <c r="AA2298" s="62" t="s">
        <v>574</v>
      </c>
      <c r="AB2298" s="62">
        <v>5102504</v>
      </c>
      <c r="AH2298" s="45" t="str">
        <f t="shared" si="103"/>
        <v>MTCáceres</v>
      </c>
      <c r="AI2298" s="62">
        <v>5102504</v>
      </c>
    </row>
    <row r="2299" spans="26:35" x14ac:dyDescent="0.25">
      <c r="Z2299" s="62" t="s">
        <v>65</v>
      </c>
      <c r="AA2299" s="62" t="s">
        <v>597</v>
      </c>
      <c r="AB2299" s="62">
        <v>5102603</v>
      </c>
      <c r="AH2299" s="45" t="str">
        <f t="shared" si="103"/>
        <v>MTCampinápolis</v>
      </c>
      <c r="AI2299" s="62">
        <v>5102603</v>
      </c>
    </row>
    <row r="2300" spans="26:35" x14ac:dyDescent="0.25">
      <c r="Z2300" s="62" t="s">
        <v>65</v>
      </c>
      <c r="AA2300" s="62" t="s">
        <v>620</v>
      </c>
      <c r="AB2300" s="62">
        <v>5102637</v>
      </c>
      <c r="AH2300" s="45" t="str">
        <f t="shared" si="103"/>
        <v>MTCampo Novo do Parecis</v>
      </c>
      <c r="AI2300" s="62">
        <v>5102637</v>
      </c>
    </row>
    <row r="2301" spans="26:35" x14ac:dyDescent="0.25">
      <c r="Z2301" s="62" t="s">
        <v>65</v>
      </c>
      <c r="AA2301" s="62" t="s">
        <v>641</v>
      </c>
      <c r="AB2301" s="62">
        <v>5102678</v>
      </c>
      <c r="AH2301" s="45" t="str">
        <f t="shared" si="103"/>
        <v>MTCampo Verde</v>
      </c>
      <c r="AI2301" s="62">
        <v>5102678</v>
      </c>
    </row>
    <row r="2302" spans="26:35" x14ac:dyDescent="0.25">
      <c r="Z2302" s="62" t="s">
        <v>65</v>
      </c>
      <c r="AA2302" s="62" t="s">
        <v>662</v>
      </c>
      <c r="AB2302" s="62">
        <v>5102686</v>
      </c>
      <c r="AH2302" s="45" t="str">
        <f t="shared" si="103"/>
        <v>MTCampos de Júlio</v>
      </c>
      <c r="AI2302" s="62">
        <v>5102686</v>
      </c>
    </row>
    <row r="2303" spans="26:35" x14ac:dyDescent="0.25">
      <c r="Z2303" s="62" t="s">
        <v>65</v>
      </c>
      <c r="AA2303" s="62" t="s">
        <v>683</v>
      </c>
      <c r="AB2303" s="62">
        <v>5102694</v>
      </c>
      <c r="AH2303" s="45" t="str">
        <f t="shared" si="103"/>
        <v>MTCanabrava do Norte</v>
      </c>
      <c r="AI2303" s="62">
        <v>5102694</v>
      </c>
    </row>
    <row r="2304" spans="26:35" x14ac:dyDescent="0.25">
      <c r="Z2304" s="62" t="s">
        <v>65</v>
      </c>
      <c r="AA2304" s="62" t="s">
        <v>703</v>
      </c>
      <c r="AB2304" s="62">
        <v>5102702</v>
      </c>
      <c r="AH2304" s="45" t="str">
        <f t="shared" si="103"/>
        <v>MTCanarana</v>
      </c>
      <c r="AI2304" s="62">
        <v>5102702</v>
      </c>
    </row>
    <row r="2305" spans="26:35" x14ac:dyDescent="0.25">
      <c r="Z2305" s="62" t="s">
        <v>65</v>
      </c>
      <c r="AA2305" s="62" t="s">
        <v>725</v>
      </c>
      <c r="AB2305" s="62">
        <v>5102793</v>
      </c>
      <c r="AH2305" s="45" t="str">
        <f t="shared" si="103"/>
        <v>MTCarlinda</v>
      </c>
      <c r="AI2305" s="62">
        <v>5102793</v>
      </c>
    </row>
    <row r="2306" spans="26:35" x14ac:dyDescent="0.25">
      <c r="Z2306" s="62" t="s">
        <v>65</v>
      </c>
      <c r="AA2306" s="62" t="s">
        <v>747</v>
      </c>
      <c r="AB2306" s="62">
        <v>5102850</v>
      </c>
      <c r="AH2306" s="45" t="str">
        <f t="shared" si="103"/>
        <v>MTCastanheira</v>
      </c>
      <c r="AI2306" s="62">
        <v>5102850</v>
      </c>
    </row>
    <row r="2307" spans="26:35" x14ac:dyDescent="0.25">
      <c r="Z2307" s="62" t="s">
        <v>65</v>
      </c>
      <c r="AA2307" s="62" t="s">
        <v>768</v>
      </c>
      <c r="AB2307" s="62">
        <v>5103007</v>
      </c>
      <c r="AH2307" s="45" t="str">
        <f t="shared" ref="AH2307:AH2370" si="104">CONCATENATE(Z2307,AA2307)</f>
        <v>MTChapada dos Guimarães</v>
      </c>
      <c r="AI2307" s="62">
        <v>5103007</v>
      </c>
    </row>
    <row r="2308" spans="26:35" x14ac:dyDescent="0.25">
      <c r="Z2308" s="62" t="s">
        <v>65</v>
      </c>
      <c r="AA2308" s="62" t="s">
        <v>791</v>
      </c>
      <c r="AB2308" s="62">
        <v>5103056</v>
      </c>
      <c r="AH2308" s="45" t="str">
        <f t="shared" si="104"/>
        <v>MTCláudia</v>
      </c>
      <c r="AI2308" s="62">
        <v>5103056</v>
      </c>
    </row>
    <row r="2309" spans="26:35" x14ac:dyDescent="0.25">
      <c r="Z2309" s="62" t="s">
        <v>65</v>
      </c>
      <c r="AA2309" s="62" t="s">
        <v>812</v>
      </c>
      <c r="AB2309" s="62">
        <v>5103106</v>
      </c>
      <c r="AH2309" s="45" t="str">
        <f t="shared" si="104"/>
        <v>MTCocalinho</v>
      </c>
      <c r="AI2309" s="62">
        <v>5103106</v>
      </c>
    </row>
    <row r="2310" spans="26:35" x14ac:dyDescent="0.25">
      <c r="Z2310" s="62" t="s">
        <v>65</v>
      </c>
      <c r="AA2310" s="62" t="s">
        <v>833</v>
      </c>
      <c r="AB2310" s="62">
        <v>5103205</v>
      </c>
      <c r="AH2310" s="45" t="str">
        <f t="shared" si="104"/>
        <v>MTColíder</v>
      </c>
      <c r="AI2310" s="62">
        <v>5103205</v>
      </c>
    </row>
    <row r="2311" spans="26:35" x14ac:dyDescent="0.25">
      <c r="Z2311" s="62" t="s">
        <v>65</v>
      </c>
      <c r="AA2311" s="62" t="s">
        <v>855</v>
      </c>
      <c r="AB2311" s="62">
        <v>5103254</v>
      </c>
      <c r="AH2311" s="45" t="str">
        <f t="shared" si="104"/>
        <v>MTColniza</v>
      </c>
      <c r="AI2311" s="62">
        <v>5103254</v>
      </c>
    </row>
    <row r="2312" spans="26:35" x14ac:dyDescent="0.25">
      <c r="Z2312" s="62" t="s">
        <v>65</v>
      </c>
      <c r="AA2312" s="62" t="s">
        <v>876</v>
      </c>
      <c r="AB2312" s="62">
        <v>5103304</v>
      </c>
      <c r="AH2312" s="45" t="str">
        <f t="shared" si="104"/>
        <v>MTComodoro</v>
      </c>
      <c r="AI2312" s="62">
        <v>5103304</v>
      </c>
    </row>
    <row r="2313" spans="26:35" x14ac:dyDescent="0.25">
      <c r="Z2313" s="62" t="s">
        <v>65</v>
      </c>
      <c r="AA2313" s="62" t="s">
        <v>899</v>
      </c>
      <c r="AB2313" s="62">
        <v>5103353</v>
      </c>
      <c r="AH2313" s="45" t="str">
        <f t="shared" si="104"/>
        <v>MTConfresa</v>
      </c>
      <c r="AI2313" s="62">
        <v>5103353</v>
      </c>
    </row>
    <row r="2314" spans="26:35" x14ac:dyDescent="0.25">
      <c r="Z2314" s="62" t="s">
        <v>65</v>
      </c>
      <c r="AA2314" s="62" t="s">
        <v>922</v>
      </c>
      <c r="AB2314" s="62">
        <v>5103361</v>
      </c>
      <c r="AH2314" s="45" t="str">
        <f t="shared" si="104"/>
        <v>MTConquista D'Oeste</v>
      </c>
      <c r="AI2314" s="62">
        <v>5103361</v>
      </c>
    </row>
    <row r="2315" spans="26:35" x14ac:dyDescent="0.25">
      <c r="Z2315" s="62" t="s">
        <v>65</v>
      </c>
      <c r="AA2315" s="62" t="s">
        <v>945</v>
      </c>
      <c r="AB2315" s="62">
        <v>5103379</v>
      </c>
      <c r="AH2315" s="45" t="str">
        <f t="shared" si="104"/>
        <v>MTCotriguaçu</v>
      </c>
      <c r="AI2315" s="62">
        <v>5103379</v>
      </c>
    </row>
    <row r="2316" spans="26:35" x14ac:dyDescent="0.25">
      <c r="Z2316" s="62" t="s">
        <v>65</v>
      </c>
      <c r="AA2316" s="62" t="s">
        <v>967</v>
      </c>
      <c r="AB2316" s="62">
        <v>5103403</v>
      </c>
      <c r="AH2316" s="45" t="str">
        <f t="shared" si="104"/>
        <v>MTCuiabá</v>
      </c>
      <c r="AI2316" s="62">
        <v>5103403</v>
      </c>
    </row>
    <row r="2317" spans="26:35" x14ac:dyDescent="0.25">
      <c r="Z2317" s="62" t="s">
        <v>65</v>
      </c>
      <c r="AA2317" s="62" t="s">
        <v>989</v>
      </c>
      <c r="AB2317" s="62">
        <v>5103437</v>
      </c>
      <c r="AH2317" s="45" t="str">
        <f t="shared" si="104"/>
        <v>MTCurvelândia</v>
      </c>
      <c r="AI2317" s="62">
        <v>5103437</v>
      </c>
    </row>
    <row r="2318" spans="26:35" x14ac:dyDescent="0.25">
      <c r="Z2318" s="62" t="s">
        <v>65</v>
      </c>
      <c r="AA2318" s="62" t="s">
        <v>1012</v>
      </c>
      <c r="AB2318" s="62">
        <v>5103452</v>
      </c>
      <c r="AH2318" s="45" t="str">
        <f t="shared" si="104"/>
        <v>MTDenise</v>
      </c>
      <c r="AI2318" s="62">
        <v>5103452</v>
      </c>
    </row>
    <row r="2319" spans="26:35" x14ac:dyDescent="0.25">
      <c r="Z2319" s="62" t="s">
        <v>65</v>
      </c>
      <c r="AA2319" s="62" t="s">
        <v>1034</v>
      </c>
      <c r="AB2319" s="62">
        <v>5103502</v>
      </c>
      <c r="AH2319" s="45" t="str">
        <f t="shared" si="104"/>
        <v>MTDiamantino</v>
      </c>
      <c r="AI2319" s="62">
        <v>5103502</v>
      </c>
    </row>
    <row r="2320" spans="26:35" x14ac:dyDescent="0.25">
      <c r="Z2320" s="62" t="s">
        <v>65</v>
      </c>
      <c r="AA2320" s="62" t="s">
        <v>1056</v>
      </c>
      <c r="AB2320" s="62">
        <v>5103601</v>
      </c>
      <c r="AH2320" s="45" t="str">
        <f t="shared" si="104"/>
        <v>MTDom Aquino</v>
      </c>
      <c r="AI2320" s="62">
        <v>5103601</v>
      </c>
    </row>
    <row r="2321" spans="26:35" x14ac:dyDescent="0.25">
      <c r="Z2321" s="62" t="s">
        <v>65</v>
      </c>
      <c r="AA2321" s="62" t="s">
        <v>1078</v>
      </c>
      <c r="AB2321" s="62">
        <v>5103700</v>
      </c>
      <c r="AH2321" s="45" t="str">
        <f t="shared" si="104"/>
        <v>MTFeliz Natal</v>
      </c>
      <c r="AI2321" s="62">
        <v>5103700</v>
      </c>
    </row>
    <row r="2322" spans="26:35" x14ac:dyDescent="0.25">
      <c r="Z2322" s="62" t="s">
        <v>65</v>
      </c>
      <c r="AA2322" s="62" t="s">
        <v>1100</v>
      </c>
      <c r="AB2322" s="62">
        <v>5103809</v>
      </c>
      <c r="AH2322" s="45" t="str">
        <f t="shared" si="104"/>
        <v>MTFigueirópolis D'Oeste</v>
      </c>
      <c r="AI2322" s="62">
        <v>5103809</v>
      </c>
    </row>
    <row r="2323" spans="26:35" x14ac:dyDescent="0.25">
      <c r="Z2323" s="62" t="s">
        <v>65</v>
      </c>
      <c r="AA2323" s="62" t="s">
        <v>1123</v>
      </c>
      <c r="AB2323" s="62">
        <v>5103858</v>
      </c>
      <c r="AH2323" s="45" t="str">
        <f t="shared" si="104"/>
        <v>MTGaúcha do Norte</v>
      </c>
      <c r="AI2323" s="62">
        <v>5103858</v>
      </c>
    </row>
    <row r="2324" spans="26:35" x14ac:dyDescent="0.25">
      <c r="Z2324" s="62" t="s">
        <v>65</v>
      </c>
      <c r="AA2324" s="62" t="s">
        <v>1146</v>
      </c>
      <c r="AB2324" s="62">
        <v>5103908</v>
      </c>
      <c r="AH2324" s="45" t="str">
        <f t="shared" si="104"/>
        <v>MTGeneral Carneiro</v>
      </c>
      <c r="AI2324" s="62">
        <v>5103908</v>
      </c>
    </row>
    <row r="2325" spans="26:35" x14ac:dyDescent="0.25">
      <c r="Z2325" s="62" t="s">
        <v>65</v>
      </c>
      <c r="AA2325" s="62" t="s">
        <v>1169</v>
      </c>
      <c r="AB2325" s="62">
        <v>5103957</v>
      </c>
      <c r="AH2325" s="45" t="str">
        <f t="shared" si="104"/>
        <v>MTGlória D'Oeste</v>
      </c>
      <c r="AI2325" s="62">
        <v>5103957</v>
      </c>
    </row>
    <row r="2326" spans="26:35" x14ac:dyDescent="0.25">
      <c r="Z2326" s="62" t="s">
        <v>65</v>
      </c>
      <c r="AA2326" s="62" t="s">
        <v>1192</v>
      </c>
      <c r="AB2326" s="62">
        <v>5104104</v>
      </c>
      <c r="AH2326" s="45" t="str">
        <f t="shared" si="104"/>
        <v>MTGuarantã do Norte</v>
      </c>
      <c r="AI2326" s="62">
        <v>5104104</v>
      </c>
    </row>
    <row r="2327" spans="26:35" x14ac:dyDescent="0.25">
      <c r="Z2327" s="62" t="s">
        <v>65</v>
      </c>
      <c r="AA2327" s="62" t="s">
        <v>1214</v>
      </c>
      <c r="AB2327" s="62">
        <v>5104203</v>
      </c>
      <c r="AH2327" s="45" t="str">
        <f t="shared" si="104"/>
        <v>MTGuiratinga</v>
      </c>
      <c r="AI2327" s="62">
        <v>5104203</v>
      </c>
    </row>
    <row r="2328" spans="26:35" x14ac:dyDescent="0.25">
      <c r="Z2328" s="62" t="s">
        <v>65</v>
      </c>
      <c r="AA2328" s="62" t="s">
        <v>1235</v>
      </c>
      <c r="AB2328" s="62">
        <v>5104500</v>
      </c>
      <c r="AH2328" s="45" t="str">
        <f t="shared" si="104"/>
        <v>MTIndiavaí</v>
      </c>
      <c r="AI2328" s="62">
        <v>5104500</v>
      </c>
    </row>
    <row r="2329" spans="26:35" x14ac:dyDescent="0.25">
      <c r="Z2329" s="62" t="s">
        <v>65</v>
      </c>
      <c r="AA2329" s="62" t="s">
        <v>1258</v>
      </c>
      <c r="AB2329" s="62">
        <v>5104526</v>
      </c>
      <c r="AH2329" s="45" t="str">
        <f t="shared" si="104"/>
        <v>MTIpiranga do Norte</v>
      </c>
      <c r="AI2329" s="62">
        <v>5104526</v>
      </c>
    </row>
    <row r="2330" spans="26:35" x14ac:dyDescent="0.25">
      <c r="Z2330" s="62" t="s">
        <v>65</v>
      </c>
      <c r="AA2330" s="62" t="s">
        <v>1281</v>
      </c>
      <c r="AB2330" s="62">
        <v>5104542</v>
      </c>
      <c r="AH2330" s="45" t="str">
        <f t="shared" si="104"/>
        <v>MTItanhangá</v>
      </c>
      <c r="AI2330" s="62">
        <v>5104542</v>
      </c>
    </row>
    <row r="2331" spans="26:35" x14ac:dyDescent="0.25">
      <c r="Z2331" s="62" t="s">
        <v>65</v>
      </c>
      <c r="AA2331" s="62" t="s">
        <v>1302</v>
      </c>
      <c r="AB2331" s="62">
        <v>5104559</v>
      </c>
      <c r="AH2331" s="45" t="str">
        <f t="shared" si="104"/>
        <v>MTItaúba</v>
      </c>
      <c r="AI2331" s="62">
        <v>5104559</v>
      </c>
    </row>
    <row r="2332" spans="26:35" x14ac:dyDescent="0.25">
      <c r="Z2332" s="62" t="s">
        <v>65</v>
      </c>
      <c r="AA2332" s="62" t="s">
        <v>1324</v>
      </c>
      <c r="AB2332" s="62">
        <v>5104609</v>
      </c>
      <c r="AH2332" s="45" t="str">
        <f t="shared" si="104"/>
        <v>MTItiquira</v>
      </c>
      <c r="AI2332" s="62">
        <v>5104609</v>
      </c>
    </row>
    <row r="2333" spans="26:35" x14ac:dyDescent="0.25">
      <c r="Z2333" s="62" t="s">
        <v>65</v>
      </c>
      <c r="AA2333" s="62" t="s">
        <v>1346</v>
      </c>
      <c r="AB2333" s="62">
        <v>5104807</v>
      </c>
      <c r="AH2333" s="45" t="str">
        <f t="shared" si="104"/>
        <v>MTJaciara</v>
      </c>
      <c r="AI2333" s="62">
        <v>5104807</v>
      </c>
    </row>
    <row r="2334" spans="26:35" x14ac:dyDescent="0.25">
      <c r="Z2334" s="62" t="s">
        <v>65</v>
      </c>
      <c r="AA2334" s="62" t="s">
        <v>1367</v>
      </c>
      <c r="AB2334" s="62">
        <v>5104906</v>
      </c>
      <c r="AH2334" s="45" t="str">
        <f t="shared" si="104"/>
        <v>MTJangada</v>
      </c>
      <c r="AI2334" s="62">
        <v>5104906</v>
      </c>
    </row>
    <row r="2335" spans="26:35" x14ac:dyDescent="0.25">
      <c r="Z2335" s="62" t="s">
        <v>65</v>
      </c>
      <c r="AA2335" s="62" t="s">
        <v>1389</v>
      </c>
      <c r="AB2335" s="62">
        <v>5105002</v>
      </c>
      <c r="AH2335" s="45" t="str">
        <f t="shared" si="104"/>
        <v>MTJauru</v>
      </c>
      <c r="AI2335" s="62">
        <v>5105002</v>
      </c>
    </row>
    <row r="2336" spans="26:35" x14ac:dyDescent="0.25">
      <c r="Z2336" s="62" t="s">
        <v>65</v>
      </c>
      <c r="AA2336" s="62" t="s">
        <v>1411</v>
      </c>
      <c r="AB2336" s="62">
        <v>5105101</v>
      </c>
      <c r="AH2336" s="45" t="str">
        <f t="shared" si="104"/>
        <v>MTJuara</v>
      </c>
      <c r="AI2336" s="62">
        <v>5105101</v>
      </c>
    </row>
    <row r="2337" spans="26:35" x14ac:dyDescent="0.25">
      <c r="Z2337" s="62" t="s">
        <v>65</v>
      </c>
      <c r="AA2337" s="62" t="s">
        <v>1433</v>
      </c>
      <c r="AB2337" s="62">
        <v>5105150</v>
      </c>
      <c r="AH2337" s="45" t="str">
        <f t="shared" si="104"/>
        <v>MTJuína</v>
      </c>
      <c r="AI2337" s="62">
        <v>5105150</v>
      </c>
    </row>
    <row r="2338" spans="26:35" x14ac:dyDescent="0.25">
      <c r="Z2338" s="62" t="s">
        <v>65</v>
      </c>
      <c r="AA2338" s="62" t="s">
        <v>1454</v>
      </c>
      <c r="AB2338" s="62">
        <v>5105176</v>
      </c>
      <c r="AH2338" s="45" t="str">
        <f t="shared" si="104"/>
        <v>MTJuruena</v>
      </c>
      <c r="AI2338" s="62">
        <v>5105176</v>
      </c>
    </row>
    <row r="2339" spans="26:35" x14ac:dyDescent="0.25">
      <c r="Z2339" s="62" t="s">
        <v>65</v>
      </c>
      <c r="AA2339" s="62" t="s">
        <v>1474</v>
      </c>
      <c r="AB2339" s="62">
        <v>5105200</v>
      </c>
      <c r="AH2339" s="45" t="str">
        <f t="shared" si="104"/>
        <v>MTJuscimeira</v>
      </c>
      <c r="AI2339" s="62">
        <v>5105200</v>
      </c>
    </row>
    <row r="2340" spans="26:35" x14ac:dyDescent="0.25">
      <c r="Z2340" s="62" t="s">
        <v>65</v>
      </c>
      <c r="AA2340" s="62" t="s">
        <v>1496</v>
      </c>
      <c r="AB2340" s="62">
        <v>5105234</v>
      </c>
      <c r="AH2340" s="45" t="str">
        <f t="shared" si="104"/>
        <v>MTLambari D'Oeste</v>
      </c>
      <c r="AI2340" s="62">
        <v>5105234</v>
      </c>
    </row>
    <row r="2341" spans="26:35" x14ac:dyDescent="0.25">
      <c r="Z2341" s="62" t="s">
        <v>65</v>
      </c>
      <c r="AA2341" s="62" t="s">
        <v>1516</v>
      </c>
      <c r="AB2341" s="62">
        <v>5105259</v>
      </c>
      <c r="AH2341" s="45" t="str">
        <f t="shared" si="104"/>
        <v>MTLucas do Rio Verde</v>
      </c>
      <c r="AI2341" s="62">
        <v>5105259</v>
      </c>
    </row>
    <row r="2342" spans="26:35" x14ac:dyDescent="0.25">
      <c r="Z2342" s="62" t="s">
        <v>65</v>
      </c>
      <c r="AA2342" s="62" t="s">
        <v>1537</v>
      </c>
      <c r="AB2342" s="62">
        <v>5105309</v>
      </c>
      <c r="AH2342" s="45" t="str">
        <f t="shared" si="104"/>
        <v>MTLuciara</v>
      </c>
      <c r="AI2342" s="62">
        <v>5105309</v>
      </c>
    </row>
    <row r="2343" spans="26:35" x14ac:dyDescent="0.25">
      <c r="Z2343" s="62" t="s">
        <v>65</v>
      </c>
      <c r="AA2343" s="62" t="s">
        <v>1558</v>
      </c>
      <c r="AB2343" s="62">
        <v>5105580</v>
      </c>
      <c r="AH2343" s="45" t="str">
        <f t="shared" si="104"/>
        <v>MTMarcelândia</v>
      </c>
      <c r="AI2343" s="62">
        <v>5105580</v>
      </c>
    </row>
    <row r="2344" spans="26:35" x14ac:dyDescent="0.25">
      <c r="Z2344" s="62" t="s">
        <v>65</v>
      </c>
      <c r="AA2344" s="62" t="s">
        <v>1577</v>
      </c>
      <c r="AB2344" s="62">
        <v>5105606</v>
      </c>
      <c r="AH2344" s="45" t="str">
        <f t="shared" si="104"/>
        <v>MTMatupá</v>
      </c>
      <c r="AI2344" s="62">
        <v>5105606</v>
      </c>
    </row>
    <row r="2345" spans="26:35" x14ac:dyDescent="0.25">
      <c r="Z2345" s="62" t="s">
        <v>65</v>
      </c>
      <c r="AA2345" s="62" t="s">
        <v>1597</v>
      </c>
      <c r="AB2345" s="62">
        <v>5105622</v>
      </c>
      <c r="AH2345" s="45" t="str">
        <f t="shared" si="104"/>
        <v>MTMirassol d'Oeste</v>
      </c>
      <c r="AI2345" s="62">
        <v>5105622</v>
      </c>
    </row>
    <row r="2346" spans="26:35" x14ac:dyDescent="0.25">
      <c r="Z2346" s="62" t="s">
        <v>65</v>
      </c>
      <c r="AA2346" s="62" t="s">
        <v>1617</v>
      </c>
      <c r="AB2346" s="62">
        <v>5105903</v>
      </c>
      <c r="AH2346" s="45" t="str">
        <f t="shared" si="104"/>
        <v>MTNobres</v>
      </c>
      <c r="AI2346" s="62">
        <v>5105903</v>
      </c>
    </row>
    <row r="2347" spans="26:35" x14ac:dyDescent="0.25">
      <c r="Z2347" s="62" t="s">
        <v>65</v>
      </c>
      <c r="AA2347" s="62" t="s">
        <v>1638</v>
      </c>
      <c r="AB2347" s="62">
        <v>5106000</v>
      </c>
      <c r="AH2347" s="45" t="str">
        <f t="shared" si="104"/>
        <v>MTNortelândia</v>
      </c>
      <c r="AI2347" s="62">
        <v>5106000</v>
      </c>
    </row>
    <row r="2348" spans="26:35" x14ac:dyDescent="0.25">
      <c r="Z2348" s="62" t="s">
        <v>65</v>
      </c>
      <c r="AA2348" s="62" t="s">
        <v>1659</v>
      </c>
      <c r="AB2348" s="62">
        <v>5106109</v>
      </c>
      <c r="AH2348" s="45" t="str">
        <f t="shared" si="104"/>
        <v>MTNossa Senhora do Livramento</v>
      </c>
      <c r="AI2348" s="62">
        <v>5106109</v>
      </c>
    </row>
    <row r="2349" spans="26:35" x14ac:dyDescent="0.25">
      <c r="Z2349" s="62" t="s">
        <v>65</v>
      </c>
      <c r="AA2349" s="62" t="s">
        <v>1679</v>
      </c>
      <c r="AB2349" s="62">
        <v>5106158</v>
      </c>
      <c r="AH2349" s="45" t="str">
        <f t="shared" si="104"/>
        <v>MTNova Bandeirantes</v>
      </c>
      <c r="AI2349" s="62">
        <v>5106158</v>
      </c>
    </row>
    <row r="2350" spans="26:35" x14ac:dyDescent="0.25">
      <c r="Z2350" s="62" t="s">
        <v>65</v>
      </c>
      <c r="AA2350" s="62" t="s">
        <v>1700</v>
      </c>
      <c r="AB2350" s="62">
        <v>5106208</v>
      </c>
      <c r="AH2350" s="45" t="str">
        <f t="shared" si="104"/>
        <v>MTNova Brasilândia</v>
      </c>
      <c r="AI2350" s="62">
        <v>5106208</v>
      </c>
    </row>
    <row r="2351" spans="26:35" x14ac:dyDescent="0.25">
      <c r="Z2351" s="62" t="s">
        <v>65</v>
      </c>
      <c r="AA2351" s="62" t="s">
        <v>1720</v>
      </c>
      <c r="AB2351" s="62">
        <v>5106216</v>
      </c>
      <c r="AH2351" s="45" t="str">
        <f t="shared" si="104"/>
        <v>MTNova Canaã do Norte</v>
      </c>
      <c r="AI2351" s="62">
        <v>5106216</v>
      </c>
    </row>
    <row r="2352" spans="26:35" x14ac:dyDescent="0.25">
      <c r="Z2352" s="62" t="s">
        <v>65</v>
      </c>
      <c r="AA2352" s="62" t="s">
        <v>1741</v>
      </c>
      <c r="AB2352" s="62">
        <v>5108808</v>
      </c>
      <c r="AH2352" s="45" t="str">
        <f t="shared" si="104"/>
        <v>MTNova Guarita</v>
      </c>
      <c r="AI2352" s="62">
        <v>5108808</v>
      </c>
    </row>
    <row r="2353" spans="26:35" x14ac:dyDescent="0.25">
      <c r="Z2353" s="62" t="s">
        <v>65</v>
      </c>
      <c r="AA2353" s="62" t="s">
        <v>1761</v>
      </c>
      <c r="AB2353" s="62">
        <v>5106182</v>
      </c>
      <c r="AH2353" s="45" t="str">
        <f t="shared" si="104"/>
        <v>MTNova Lacerda</v>
      </c>
      <c r="AI2353" s="62">
        <v>5106182</v>
      </c>
    </row>
    <row r="2354" spans="26:35" x14ac:dyDescent="0.25">
      <c r="Z2354" s="62" t="s">
        <v>65</v>
      </c>
      <c r="AA2354" s="62" t="s">
        <v>1782</v>
      </c>
      <c r="AB2354" s="62">
        <v>5108857</v>
      </c>
      <c r="AH2354" s="45" t="str">
        <f t="shared" si="104"/>
        <v>MTNova Marilândia</v>
      </c>
      <c r="AI2354" s="62">
        <v>5108857</v>
      </c>
    </row>
    <row r="2355" spans="26:35" x14ac:dyDescent="0.25">
      <c r="Z2355" s="62" t="s">
        <v>65</v>
      </c>
      <c r="AA2355" s="62" t="s">
        <v>1801</v>
      </c>
      <c r="AB2355" s="62">
        <v>5108907</v>
      </c>
      <c r="AH2355" s="45" t="str">
        <f t="shared" si="104"/>
        <v>MTNova Maringá</v>
      </c>
      <c r="AI2355" s="62">
        <v>5108907</v>
      </c>
    </row>
    <row r="2356" spans="26:35" x14ac:dyDescent="0.25">
      <c r="Z2356" s="62" t="s">
        <v>65</v>
      </c>
      <c r="AA2356" s="62" t="s">
        <v>1819</v>
      </c>
      <c r="AB2356" s="62">
        <v>5108956</v>
      </c>
      <c r="AH2356" s="45" t="str">
        <f t="shared" si="104"/>
        <v>MTNova Monte Verde</v>
      </c>
      <c r="AI2356" s="62">
        <v>5108956</v>
      </c>
    </row>
    <row r="2357" spans="26:35" x14ac:dyDescent="0.25">
      <c r="Z2357" s="62" t="s">
        <v>65</v>
      </c>
      <c r="AA2357" s="62" t="s">
        <v>1838</v>
      </c>
      <c r="AB2357" s="62">
        <v>5106224</v>
      </c>
      <c r="AH2357" s="45" t="str">
        <f t="shared" si="104"/>
        <v>MTNova Mutum</v>
      </c>
      <c r="AI2357" s="62">
        <v>5106224</v>
      </c>
    </row>
    <row r="2358" spans="26:35" x14ac:dyDescent="0.25">
      <c r="Z2358" s="62" t="s">
        <v>65</v>
      </c>
      <c r="AA2358" s="62" t="s">
        <v>1856</v>
      </c>
      <c r="AB2358" s="62">
        <v>5106174</v>
      </c>
      <c r="AH2358" s="45" t="str">
        <f t="shared" si="104"/>
        <v>MTNova Nazaré</v>
      </c>
      <c r="AI2358" s="62">
        <v>5106174</v>
      </c>
    </row>
    <row r="2359" spans="26:35" x14ac:dyDescent="0.25">
      <c r="Z2359" s="62" t="s">
        <v>65</v>
      </c>
      <c r="AA2359" s="62" t="s">
        <v>1874</v>
      </c>
      <c r="AB2359" s="62">
        <v>5106232</v>
      </c>
      <c r="AH2359" s="45" t="str">
        <f t="shared" si="104"/>
        <v>MTNova Olímpia</v>
      </c>
      <c r="AI2359" s="62">
        <v>5106232</v>
      </c>
    </row>
    <row r="2360" spans="26:35" x14ac:dyDescent="0.25">
      <c r="Z2360" s="62" t="s">
        <v>65</v>
      </c>
      <c r="AA2360" s="62" t="s">
        <v>1890</v>
      </c>
      <c r="AB2360" s="62">
        <v>5106190</v>
      </c>
      <c r="AH2360" s="45" t="str">
        <f t="shared" si="104"/>
        <v>MTNova Santa Helena</v>
      </c>
      <c r="AI2360" s="62">
        <v>5106190</v>
      </c>
    </row>
    <row r="2361" spans="26:35" x14ac:dyDescent="0.25">
      <c r="Z2361" s="62" t="s">
        <v>65</v>
      </c>
      <c r="AA2361" s="62" t="s">
        <v>1907</v>
      </c>
      <c r="AB2361" s="62">
        <v>5106240</v>
      </c>
      <c r="AH2361" s="45" t="str">
        <f t="shared" si="104"/>
        <v>MTNova Ubiratã</v>
      </c>
      <c r="AI2361" s="62">
        <v>5106240</v>
      </c>
    </row>
    <row r="2362" spans="26:35" x14ac:dyDescent="0.25">
      <c r="Z2362" s="62" t="s">
        <v>65</v>
      </c>
      <c r="AA2362" s="62" t="s">
        <v>1925</v>
      </c>
      <c r="AB2362" s="62">
        <v>5106257</v>
      </c>
      <c r="AH2362" s="45" t="str">
        <f t="shared" si="104"/>
        <v>MTNova Xavantina</v>
      </c>
      <c r="AI2362" s="62">
        <v>5106257</v>
      </c>
    </row>
    <row r="2363" spans="26:35" x14ac:dyDescent="0.25">
      <c r="Z2363" s="62" t="s">
        <v>65</v>
      </c>
      <c r="AA2363" s="62" t="s">
        <v>1942</v>
      </c>
      <c r="AB2363" s="62">
        <v>5106273</v>
      </c>
      <c r="AH2363" s="45" t="str">
        <f t="shared" si="104"/>
        <v>MTNovo Horizonte do Norte</v>
      </c>
      <c r="AI2363" s="62">
        <v>5106273</v>
      </c>
    </row>
    <row r="2364" spans="26:35" x14ac:dyDescent="0.25">
      <c r="Z2364" s="62" t="s">
        <v>65</v>
      </c>
      <c r="AA2364" s="62" t="s">
        <v>1958</v>
      </c>
      <c r="AB2364" s="62">
        <v>5106265</v>
      </c>
      <c r="AH2364" s="45" t="str">
        <f t="shared" si="104"/>
        <v>MTNovo Mundo</v>
      </c>
      <c r="AI2364" s="62">
        <v>5106265</v>
      </c>
    </row>
    <row r="2365" spans="26:35" x14ac:dyDescent="0.25">
      <c r="Z2365" s="62" t="s">
        <v>65</v>
      </c>
      <c r="AA2365" s="62" t="s">
        <v>1975</v>
      </c>
      <c r="AB2365" s="62">
        <v>5106315</v>
      </c>
      <c r="AH2365" s="45" t="str">
        <f t="shared" si="104"/>
        <v>MTNovo Santo Antônio</v>
      </c>
      <c r="AI2365" s="62">
        <v>5106315</v>
      </c>
    </row>
    <row r="2366" spans="26:35" x14ac:dyDescent="0.25">
      <c r="Z2366" s="62" t="s">
        <v>65</v>
      </c>
      <c r="AA2366" s="62" t="s">
        <v>1993</v>
      </c>
      <c r="AB2366" s="62">
        <v>5106281</v>
      </c>
      <c r="AH2366" s="45" t="str">
        <f t="shared" si="104"/>
        <v>MTNovo São Joaquim</v>
      </c>
      <c r="AI2366" s="62">
        <v>5106281</v>
      </c>
    </row>
    <row r="2367" spans="26:35" x14ac:dyDescent="0.25">
      <c r="Z2367" s="62" t="s">
        <v>65</v>
      </c>
      <c r="AA2367" s="62" t="s">
        <v>2010</v>
      </c>
      <c r="AB2367" s="62">
        <v>5106299</v>
      </c>
      <c r="AH2367" s="45" t="str">
        <f t="shared" si="104"/>
        <v>MTParanaíta</v>
      </c>
      <c r="AI2367" s="62">
        <v>5106299</v>
      </c>
    </row>
    <row r="2368" spans="26:35" x14ac:dyDescent="0.25">
      <c r="Z2368" s="62" t="s">
        <v>65</v>
      </c>
      <c r="AA2368" s="62" t="s">
        <v>2028</v>
      </c>
      <c r="AB2368" s="62">
        <v>5106307</v>
      </c>
      <c r="AH2368" s="45" t="str">
        <f t="shared" si="104"/>
        <v>MTParanatinga</v>
      </c>
      <c r="AI2368" s="62">
        <v>5106307</v>
      </c>
    </row>
    <row r="2369" spans="26:35" x14ac:dyDescent="0.25">
      <c r="Z2369" s="62" t="s">
        <v>65</v>
      </c>
      <c r="AA2369" s="62" t="s">
        <v>2046</v>
      </c>
      <c r="AB2369" s="62">
        <v>5106372</v>
      </c>
      <c r="AH2369" s="45" t="str">
        <f t="shared" si="104"/>
        <v>MTPedra Preta</v>
      </c>
      <c r="AI2369" s="62">
        <v>5106372</v>
      </c>
    </row>
    <row r="2370" spans="26:35" x14ac:dyDescent="0.25">
      <c r="Z2370" s="62" t="s">
        <v>65</v>
      </c>
      <c r="AA2370" s="62" t="s">
        <v>2064</v>
      </c>
      <c r="AB2370" s="62">
        <v>5106422</v>
      </c>
      <c r="AH2370" s="45" t="str">
        <f t="shared" si="104"/>
        <v>MTPeixoto de Azevedo</v>
      </c>
      <c r="AI2370" s="62">
        <v>5106422</v>
      </c>
    </row>
    <row r="2371" spans="26:35" x14ac:dyDescent="0.25">
      <c r="Z2371" s="62" t="s">
        <v>65</v>
      </c>
      <c r="AA2371" s="62" t="s">
        <v>2081</v>
      </c>
      <c r="AB2371" s="62">
        <v>5106455</v>
      </c>
      <c r="AH2371" s="45" t="str">
        <f t="shared" ref="AH2371:AH2434" si="105">CONCATENATE(Z2371,AA2371)</f>
        <v>MTPlanalto da Serra</v>
      </c>
      <c r="AI2371" s="62">
        <v>5106455</v>
      </c>
    </row>
    <row r="2372" spans="26:35" x14ac:dyDescent="0.25">
      <c r="Z2372" s="62" t="s">
        <v>65</v>
      </c>
      <c r="AA2372" s="62" t="s">
        <v>2096</v>
      </c>
      <c r="AB2372" s="62">
        <v>5106505</v>
      </c>
      <c r="AH2372" s="45" t="str">
        <f t="shared" si="105"/>
        <v>MTPoconé</v>
      </c>
      <c r="AI2372" s="62">
        <v>5106505</v>
      </c>
    </row>
    <row r="2373" spans="26:35" x14ac:dyDescent="0.25">
      <c r="Z2373" s="62" t="s">
        <v>65</v>
      </c>
      <c r="AA2373" s="62" t="s">
        <v>2113</v>
      </c>
      <c r="AB2373" s="62">
        <v>5106653</v>
      </c>
      <c r="AH2373" s="45" t="str">
        <f t="shared" si="105"/>
        <v>MTPontal do Araguaia</v>
      </c>
      <c r="AI2373" s="62">
        <v>5106653</v>
      </c>
    </row>
    <row r="2374" spans="26:35" x14ac:dyDescent="0.25">
      <c r="Z2374" s="62" t="s">
        <v>65</v>
      </c>
      <c r="AA2374" s="62" t="s">
        <v>2128</v>
      </c>
      <c r="AB2374" s="62">
        <v>5106703</v>
      </c>
      <c r="AH2374" s="45" t="str">
        <f t="shared" si="105"/>
        <v>MTPonte Branca</v>
      </c>
      <c r="AI2374" s="62">
        <v>5106703</v>
      </c>
    </row>
    <row r="2375" spans="26:35" x14ac:dyDescent="0.25">
      <c r="Z2375" s="62" t="s">
        <v>65</v>
      </c>
      <c r="AA2375" s="62" t="s">
        <v>2145</v>
      </c>
      <c r="AB2375" s="62">
        <v>5106752</v>
      </c>
      <c r="AH2375" s="45" t="str">
        <f t="shared" si="105"/>
        <v>MTPontes e Lacerda</v>
      </c>
      <c r="AI2375" s="62">
        <v>5106752</v>
      </c>
    </row>
    <row r="2376" spans="26:35" x14ac:dyDescent="0.25">
      <c r="Z2376" s="62" t="s">
        <v>65</v>
      </c>
      <c r="AA2376" s="62" t="s">
        <v>2161</v>
      </c>
      <c r="AB2376" s="62">
        <v>5106778</v>
      </c>
      <c r="AH2376" s="45" t="str">
        <f t="shared" si="105"/>
        <v>MTPorto Alegre do Norte</v>
      </c>
      <c r="AI2376" s="62">
        <v>5106778</v>
      </c>
    </row>
    <row r="2377" spans="26:35" x14ac:dyDescent="0.25">
      <c r="Z2377" s="62" t="s">
        <v>65</v>
      </c>
      <c r="AA2377" s="62" t="s">
        <v>2178</v>
      </c>
      <c r="AB2377" s="62">
        <v>5106802</v>
      </c>
      <c r="AH2377" s="45" t="str">
        <f t="shared" si="105"/>
        <v>MTPorto dos Gaúchos</v>
      </c>
      <c r="AI2377" s="62">
        <v>5106802</v>
      </c>
    </row>
    <row r="2378" spans="26:35" x14ac:dyDescent="0.25">
      <c r="Z2378" s="62" t="s">
        <v>65</v>
      </c>
      <c r="AA2378" s="62" t="s">
        <v>2195</v>
      </c>
      <c r="AB2378" s="62">
        <v>5106828</v>
      </c>
      <c r="AH2378" s="45" t="str">
        <f t="shared" si="105"/>
        <v>MTPorto Esperidião</v>
      </c>
      <c r="AI2378" s="62">
        <v>5106828</v>
      </c>
    </row>
    <row r="2379" spans="26:35" x14ac:dyDescent="0.25">
      <c r="Z2379" s="62" t="s">
        <v>65</v>
      </c>
      <c r="AA2379" s="62" t="s">
        <v>2211</v>
      </c>
      <c r="AB2379" s="62">
        <v>5106851</v>
      </c>
      <c r="AH2379" s="45" t="str">
        <f t="shared" si="105"/>
        <v>MTPorto Estrela</v>
      </c>
      <c r="AI2379" s="62">
        <v>5106851</v>
      </c>
    </row>
    <row r="2380" spans="26:35" x14ac:dyDescent="0.25">
      <c r="Z2380" s="62" t="s">
        <v>65</v>
      </c>
      <c r="AA2380" s="62" t="s">
        <v>2226</v>
      </c>
      <c r="AB2380" s="62">
        <v>5107008</v>
      </c>
      <c r="AH2380" s="45" t="str">
        <f t="shared" si="105"/>
        <v>MTPoxoréo</v>
      </c>
      <c r="AI2380" s="62">
        <v>5107008</v>
      </c>
    </row>
    <row r="2381" spans="26:35" x14ac:dyDescent="0.25">
      <c r="Z2381" s="62" t="s">
        <v>65</v>
      </c>
      <c r="AA2381" s="62" t="s">
        <v>2242</v>
      </c>
      <c r="AB2381" s="62">
        <v>5107040</v>
      </c>
      <c r="AH2381" s="45" t="str">
        <f t="shared" si="105"/>
        <v>MTPrimavera do Leste</v>
      </c>
      <c r="AI2381" s="62">
        <v>5107040</v>
      </c>
    </row>
    <row r="2382" spans="26:35" x14ac:dyDescent="0.25">
      <c r="Z2382" s="62" t="s">
        <v>65</v>
      </c>
      <c r="AA2382" s="62" t="s">
        <v>2256</v>
      </c>
      <c r="AB2382" s="62">
        <v>5107065</v>
      </c>
      <c r="AH2382" s="45" t="str">
        <f t="shared" si="105"/>
        <v>MTQuerência</v>
      </c>
      <c r="AI2382" s="62">
        <v>5107065</v>
      </c>
    </row>
    <row r="2383" spans="26:35" x14ac:dyDescent="0.25">
      <c r="Z2383" s="62" t="s">
        <v>65</v>
      </c>
      <c r="AA2383" s="62" t="s">
        <v>2271</v>
      </c>
      <c r="AB2383" s="62">
        <v>5107156</v>
      </c>
      <c r="AH2383" s="45" t="str">
        <f t="shared" si="105"/>
        <v>MTReserva do Cabaçal</v>
      </c>
      <c r="AI2383" s="62">
        <v>5107156</v>
      </c>
    </row>
    <row r="2384" spans="26:35" x14ac:dyDescent="0.25">
      <c r="Z2384" s="62" t="s">
        <v>65</v>
      </c>
      <c r="AA2384" s="62" t="s">
        <v>2287</v>
      </c>
      <c r="AB2384" s="62">
        <v>5107180</v>
      </c>
      <c r="AH2384" s="45" t="str">
        <f t="shared" si="105"/>
        <v>MTRibeirão Cascalheira</v>
      </c>
      <c r="AI2384" s="62">
        <v>5107180</v>
      </c>
    </row>
    <row r="2385" spans="26:35" x14ac:dyDescent="0.25">
      <c r="Z2385" s="62" t="s">
        <v>65</v>
      </c>
      <c r="AA2385" s="62" t="s">
        <v>2303</v>
      </c>
      <c r="AB2385" s="62">
        <v>5107198</v>
      </c>
      <c r="AH2385" s="45" t="str">
        <f t="shared" si="105"/>
        <v>MTRibeirãozinho</v>
      </c>
      <c r="AI2385" s="62">
        <v>5107198</v>
      </c>
    </row>
    <row r="2386" spans="26:35" x14ac:dyDescent="0.25">
      <c r="Z2386" s="62" t="s">
        <v>65</v>
      </c>
      <c r="AA2386" s="62" t="s">
        <v>471</v>
      </c>
      <c r="AB2386" s="62">
        <v>5107206</v>
      </c>
      <c r="AH2386" s="45" t="str">
        <f t="shared" si="105"/>
        <v>MTRio Branco</v>
      </c>
      <c r="AI2386" s="62">
        <v>5107206</v>
      </c>
    </row>
    <row r="2387" spans="26:35" x14ac:dyDescent="0.25">
      <c r="Z2387" s="62" t="s">
        <v>65</v>
      </c>
      <c r="AA2387" s="62" t="s">
        <v>2332</v>
      </c>
      <c r="AB2387" s="62">
        <v>5107578</v>
      </c>
      <c r="AH2387" s="45" t="str">
        <f t="shared" si="105"/>
        <v>MTRondolândia</v>
      </c>
      <c r="AI2387" s="62">
        <v>5107578</v>
      </c>
    </row>
    <row r="2388" spans="26:35" x14ac:dyDescent="0.25">
      <c r="Z2388" s="62" t="s">
        <v>65</v>
      </c>
      <c r="AA2388" s="62" t="s">
        <v>2348</v>
      </c>
      <c r="AB2388" s="62">
        <v>5107602</v>
      </c>
      <c r="AH2388" s="45" t="str">
        <f t="shared" si="105"/>
        <v>MTRondonópolis</v>
      </c>
      <c r="AI2388" s="62">
        <v>5107602</v>
      </c>
    </row>
    <row r="2389" spans="26:35" x14ac:dyDescent="0.25">
      <c r="Z2389" s="62" t="s">
        <v>65</v>
      </c>
      <c r="AA2389" s="62" t="s">
        <v>2364</v>
      </c>
      <c r="AB2389" s="62">
        <v>5107701</v>
      </c>
      <c r="AH2389" s="45" t="str">
        <f t="shared" si="105"/>
        <v>MTRosário Oeste</v>
      </c>
      <c r="AI2389" s="62">
        <v>5107701</v>
      </c>
    </row>
    <row r="2390" spans="26:35" x14ac:dyDescent="0.25">
      <c r="Z2390" s="62" t="s">
        <v>65</v>
      </c>
      <c r="AA2390" s="62" t="s">
        <v>2378</v>
      </c>
      <c r="AB2390" s="62">
        <v>5107750</v>
      </c>
      <c r="AH2390" s="45" t="str">
        <f t="shared" si="105"/>
        <v>MTSalto do Céu</v>
      </c>
      <c r="AI2390" s="62">
        <v>5107750</v>
      </c>
    </row>
    <row r="2391" spans="26:35" x14ac:dyDescent="0.25">
      <c r="Z2391" s="62" t="s">
        <v>65</v>
      </c>
      <c r="AA2391" s="62" t="s">
        <v>2393</v>
      </c>
      <c r="AB2391" s="62">
        <v>5107248</v>
      </c>
      <c r="AH2391" s="45" t="str">
        <f t="shared" si="105"/>
        <v>MTSanta Carmem</v>
      </c>
      <c r="AI2391" s="62">
        <v>5107248</v>
      </c>
    </row>
    <row r="2392" spans="26:35" x14ac:dyDescent="0.25">
      <c r="Z2392" s="62" t="s">
        <v>65</v>
      </c>
      <c r="AA2392" s="62" t="s">
        <v>2409</v>
      </c>
      <c r="AB2392" s="62">
        <v>5107743</v>
      </c>
      <c r="AH2392" s="45" t="str">
        <f t="shared" si="105"/>
        <v>MTSanta Cruz do Xingu</v>
      </c>
      <c r="AI2392" s="62">
        <v>5107743</v>
      </c>
    </row>
    <row r="2393" spans="26:35" x14ac:dyDescent="0.25">
      <c r="Z2393" s="62" t="s">
        <v>65</v>
      </c>
      <c r="AA2393" s="62" t="s">
        <v>2425</v>
      </c>
      <c r="AB2393" s="62">
        <v>5107768</v>
      </c>
      <c r="AH2393" s="45" t="str">
        <f t="shared" si="105"/>
        <v>MTSanta Rita do Trivelato</v>
      </c>
      <c r="AI2393" s="62">
        <v>5107768</v>
      </c>
    </row>
    <row r="2394" spans="26:35" x14ac:dyDescent="0.25">
      <c r="Z2394" s="62" t="s">
        <v>65</v>
      </c>
      <c r="AA2394" s="62" t="s">
        <v>2441</v>
      </c>
      <c r="AB2394" s="62">
        <v>5107776</v>
      </c>
      <c r="AH2394" s="45" t="str">
        <f t="shared" si="105"/>
        <v>MTSanta Terezinha</v>
      </c>
      <c r="AI2394" s="62">
        <v>5107776</v>
      </c>
    </row>
    <row r="2395" spans="26:35" x14ac:dyDescent="0.25">
      <c r="Z2395" s="62" t="s">
        <v>65</v>
      </c>
      <c r="AA2395" s="62" t="s">
        <v>2457</v>
      </c>
      <c r="AB2395" s="62">
        <v>5107263</v>
      </c>
      <c r="AH2395" s="45" t="str">
        <f t="shared" si="105"/>
        <v>MTSanto Afonso</v>
      </c>
      <c r="AI2395" s="62">
        <v>5107263</v>
      </c>
    </row>
    <row r="2396" spans="26:35" x14ac:dyDescent="0.25">
      <c r="Z2396" s="62" t="s">
        <v>65</v>
      </c>
      <c r="AA2396" s="62" t="s">
        <v>2470</v>
      </c>
      <c r="AB2396" s="62">
        <v>5107792</v>
      </c>
      <c r="AH2396" s="45" t="str">
        <f t="shared" si="105"/>
        <v>MTSanto Antônio do Leste</v>
      </c>
      <c r="AI2396" s="62">
        <v>5107792</v>
      </c>
    </row>
    <row r="2397" spans="26:35" x14ac:dyDescent="0.25">
      <c r="Z2397" s="62" t="s">
        <v>65</v>
      </c>
      <c r="AA2397" s="62" t="s">
        <v>2486</v>
      </c>
      <c r="AB2397" s="62">
        <v>5107800</v>
      </c>
      <c r="AH2397" s="45" t="str">
        <f t="shared" si="105"/>
        <v>MTSanto Antônio do Leverger</v>
      </c>
      <c r="AI2397" s="62">
        <v>5107800</v>
      </c>
    </row>
    <row r="2398" spans="26:35" x14ac:dyDescent="0.25">
      <c r="Z2398" s="62" t="s">
        <v>65</v>
      </c>
      <c r="AA2398" s="62" t="s">
        <v>2502</v>
      </c>
      <c r="AB2398" s="62">
        <v>5107859</v>
      </c>
      <c r="AH2398" s="45" t="str">
        <f t="shared" si="105"/>
        <v>MTSão Félix do Araguaia</v>
      </c>
      <c r="AI2398" s="62">
        <v>5107859</v>
      </c>
    </row>
    <row r="2399" spans="26:35" x14ac:dyDescent="0.25">
      <c r="Z2399" s="62" t="s">
        <v>65</v>
      </c>
      <c r="AA2399" s="62" t="s">
        <v>2516</v>
      </c>
      <c r="AB2399" s="62">
        <v>5107297</v>
      </c>
      <c r="AH2399" s="45" t="str">
        <f t="shared" si="105"/>
        <v>MTSão José do Povo</v>
      </c>
      <c r="AI2399" s="62">
        <v>5107297</v>
      </c>
    </row>
    <row r="2400" spans="26:35" x14ac:dyDescent="0.25">
      <c r="Z2400" s="62" t="s">
        <v>65</v>
      </c>
      <c r="AA2400" s="62" t="s">
        <v>2531</v>
      </c>
      <c r="AB2400" s="62">
        <v>5107305</v>
      </c>
      <c r="AH2400" s="45" t="str">
        <f t="shared" si="105"/>
        <v>MTSão José do Rio Claro</v>
      </c>
      <c r="AI2400" s="62">
        <v>5107305</v>
      </c>
    </row>
    <row r="2401" spans="26:35" x14ac:dyDescent="0.25">
      <c r="Z2401" s="62" t="s">
        <v>65</v>
      </c>
      <c r="AA2401" s="62" t="s">
        <v>2547</v>
      </c>
      <c r="AB2401" s="62">
        <v>5107354</v>
      </c>
      <c r="AH2401" s="45" t="str">
        <f t="shared" si="105"/>
        <v>MTSão José do Xingu</v>
      </c>
      <c r="AI2401" s="62">
        <v>5107354</v>
      </c>
    </row>
    <row r="2402" spans="26:35" x14ac:dyDescent="0.25">
      <c r="Z2402" s="62" t="s">
        <v>65</v>
      </c>
      <c r="AA2402" s="62" t="s">
        <v>2562</v>
      </c>
      <c r="AB2402" s="62">
        <v>5107107</v>
      </c>
      <c r="AH2402" s="45" t="str">
        <f t="shared" si="105"/>
        <v>MTSão José dos Quatro Marcos</v>
      </c>
      <c r="AI2402" s="62">
        <v>5107107</v>
      </c>
    </row>
    <row r="2403" spans="26:35" x14ac:dyDescent="0.25">
      <c r="Z2403" s="62" t="s">
        <v>65</v>
      </c>
      <c r="AA2403" s="62" t="s">
        <v>2577</v>
      </c>
      <c r="AB2403" s="62">
        <v>5107404</v>
      </c>
      <c r="AH2403" s="45" t="str">
        <f t="shared" si="105"/>
        <v>MTSão Pedro da Cipa</v>
      </c>
      <c r="AI2403" s="62">
        <v>5107404</v>
      </c>
    </row>
    <row r="2404" spans="26:35" x14ac:dyDescent="0.25">
      <c r="Z2404" s="62" t="s">
        <v>65</v>
      </c>
      <c r="AA2404" s="62" t="s">
        <v>2592</v>
      </c>
      <c r="AB2404" s="62">
        <v>5107875</v>
      </c>
      <c r="AH2404" s="45" t="str">
        <f t="shared" si="105"/>
        <v>MTSapezal</v>
      </c>
      <c r="AI2404" s="62">
        <v>5107875</v>
      </c>
    </row>
    <row r="2405" spans="26:35" x14ac:dyDescent="0.25">
      <c r="Z2405" s="62" t="s">
        <v>65</v>
      </c>
      <c r="AA2405" s="62" t="s">
        <v>2608</v>
      </c>
      <c r="AB2405" s="62">
        <v>5107883</v>
      </c>
      <c r="AH2405" s="45" t="str">
        <f t="shared" si="105"/>
        <v>MTSerra Nova Dourada</v>
      </c>
      <c r="AI2405" s="62">
        <v>5107883</v>
      </c>
    </row>
    <row r="2406" spans="26:35" x14ac:dyDescent="0.25">
      <c r="Z2406" s="62" t="s">
        <v>65</v>
      </c>
      <c r="AA2406" s="62" t="s">
        <v>2622</v>
      </c>
      <c r="AB2406" s="62">
        <v>5107909</v>
      </c>
      <c r="AH2406" s="45" t="str">
        <f t="shared" si="105"/>
        <v>MTSinop</v>
      </c>
      <c r="AI2406" s="62">
        <v>5107909</v>
      </c>
    </row>
    <row r="2407" spans="26:35" x14ac:dyDescent="0.25">
      <c r="Z2407" s="62" t="s">
        <v>65</v>
      </c>
      <c r="AA2407" s="62" t="s">
        <v>2635</v>
      </c>
      <c r="AB2407" s="62">
        <v>5107925</v>
      </c>
      <c r="AH2407" s="45" t="str">
        <f t="shared" si="105"/>
        <v>MTSorriso</v>
      </c>
      <c r="AI2407" s="62">
        <v>5107925</v>
      </c>
    </row>
    <row r="2408" spans="26:35" x14ac:dyDescent="0.25">
      <c r="Z2408" s="62" t="s">
        <v>65</v>
      </c>
      <c r="AA2408" s="62" t="s">
        <v>2650</v>
      </c>
      <c r="AB2408" s="62">
        <v>5107941</v>
      </c>
      <c r="AH2408" s="45" t="str">
        <f t="shared" si="105"/>
        <v>MTTabaporã</v>
      </c>
      <c r="AI2408" s="62">
        <v>5107941</v>
      </c>
    </row>
    <row r="2409" spans="26:35" x14ac:dyDescent="0.25">
      <c r="Z2409" s="62" t="s">
        <v>65</v>
      </c>
      <c r="AA2409" s="62" t="s">
        <v>2663</v>
      </c>
      <c r="AB2409" s="62">
        <v>5107958</v>
      </c>
      <c r="AH2409" s="45" t="str">
        <f t="shared" si="105"/>
        <v>MTTangará da Serra</v>
      </c>
      <c r="AI2409" s="62">
        <v>5107958</v>
      </c>
    </row>
    <row r="2410" spans="26:35" x14ac:dyDescent="0.25">
      <c r="Z2410" s="62" t="s">
        <v>65</v>
      </c>
      <c r="AA2410" s="62" t="s">
        <v>2677</v>
      </c>
      <c r="AB2410" s="62">
        <v>5108006</v>
      </c>
      <c r="AH2410" s="45" t="str">
        <f t="shared" si="105"/>
        <v>MTTapurah</v>
      </c>
      <c r="AI2410" s="62">
        <v>5108006</v>
      </c>
    </row>
    <row r="2411" spans="26:35" x14ac:dyDescent="0.25">
      <c r="Z2411" s="62" t="s">
        <v>65</v>
      </c>
      <c r="AA2411" s="62" t="s">
        <v>2692</v>
      </c>
      <c r="AB2411" s="62">
        <v>5108055</v>
      </c>
      <c r="AH2411" s="45" t="str">
        <f t="shared" si="105"/>
        <v>MTTerra Nova do Norte</v>
      </c>
      <c r="AI2411" s="62">
        <v>5108055</v>
      </c>
    </row>
    <row r="2412" spans="26:35" x14ac:dyDescent="0.25">
      <c r="Z2412" s="62" t="s">
        <v>65</v>
      </c>
      <c r="AA2412" s="62" t="s">
        <v>2708</v>
      </c>
      <c r="AB2412" s="62">
        <v>5108105</v>
      </c>
      <c r="AH2412" s="45" t="str">
        <f t="shared" si="105"/>
        <v>MTTesouro</v>
      </c>
      <c r="AI2412" s="62">
        <v>5108105</v>
      </c>
    </row>
    <row r="2413" spans="26:35" x14ac:dyDescent="0.25">
      <c r="Z2413" s="62" t="s">
        <v>65</v>
      </c>
      <c r="AA2413" s="62" t="s">
        <v>2723</v>
      </c>
      <c r="AB2413" s="62">
        <v>5108204</v>
      </c>
      <c r="AH2413" s="45" t="str">
        <f t="shared" si="105"/>
        <v>MTTorixoréu</v>
      </c>
      <c r="AI2413" s="62">
        <v>5108204</v>
      </c>
    </row>
    <row r="2414" spans="26:35" x14ac:dyDescent="0.25">
      <c r="Z2414" s="62" t="s">
        <v>65</v>
      </c>
      <c r="AA2414" s="62" t="s">
        <v>2739</v>
      </c>
      <c r="AB2414" s="62">
        <v>5108303</v>
      </c>
      <c r="AH2414" s="45" t="str">
        <f t="shared" si="105"/>
        <v>MTUnião do Sul</v>
      </c>
      <c r="AI2414" s="62">
        <v>5108303</v>
      </c>
    </row>
    <row r="2415" spans="26:35" x14ac:dyDescent="0.25">
      <c r="Z2415" s="62" t="s">
        <v>65</v>
      </c>
      <c r="AA2415" s="62" t="s">
        <v>2754</v>
      </c>
      <c r="AB2415" s="62">
        <v>5108352</v>
      </c>
      <c r="AH2415" s="45" t="str">
        <f t="shared" si="105"/>
        <v>MTVale de São Domingos</v>
      </c>
      <c r="AI2415" s="62">
        <v>5108352</v>
      </c>
    </row>
    <row r="2416" spans="26:35" x14ac:dyDescent="0.25">
      <c r="Z2416" s="62" t="s">
        <v>65</v>
      </c>
      <c r="AA2416" s="62" t="s">
        <v>2769</v>
      </c>
      <c r="AB2416" s="62">
        <v>5108402</v>
      </c>
      <c r="AH2416" s="45" t="str">
        <f t="shared" si="105"/>
        <v>MTVárzea Grande</v>
      </c>
      <c r="AI2416" s="62">
        <v>5108402</v>
      </c>
    </row>
    <row r="2417" spans="26:35" x14ac:dyDescent="0.25">
      <c r="Z2417" s="62" t="s">
        <v>65</v>
      </c>
      <c r="AA2417" s="62" t="s">
        <v>2785</v>
      </c>
      <c r="AB2417" s="62">
        <v>5108501</v>
      </c>
      <c r="AH2417" s="45" t="str">
        <f t="shared" si="105"/>
        <v>MTVera</v>
      </c>
      <c r="AI2417" s="62">
        <v>5108501</v>
      </c>
    </row>
    <row r="2418" spans="26:35" x14ac:dyDescent="0.25">
      <c r="Z2418" s="62" t="s">
        <v>65</v>
      </c>
      <c r="AA2418" s="62" t="s">
        <v>2800</v>
      </c>
      <c r="AB2418" s="62">
        <v>5105507</v>
      </c>
      <c r="AH2418" s="45" t="str">
        <f t="shared" si="105"/>
        <v>MTVila Bela da Santíssima Trindade</v>
      </c>
      <c r="AI2418" s="62">
        <v>5105507</v>
      </c>
    </row>
    <row r="2419" spans="26:35" x14ac:dyDescent="0.25">
      <c r="Z2419" s="62" t="s">
        <v>65</v>
      </c>
      <c r="AA2419" s="62" t="s">
        <v>2815</v>
      </c>
      <c r="AB2419" s="62">
        <v>5108600</v>
      </c>
      <c r="AH2419" s="45" t="str">
        <f t="shared" si="105"/>
        <v>MTVila Rica</v>
      </c>
      <c r="AI2419" s="62">
        <v>5108600</v>
      </c>
    </row>
    <row r="2420" spans="26:35" x14ac:dyDescent="0.25">
      <c r="Z2420" s="62" t="s">
        <v>67</v>
      </c>
      <c r="AA2420" s="62" t="s">
        <v>104</v>
      </c>
      <c r="AB2420" s="62">
        <v>1500107</v>
      </c>
      <c r="AH2420" s="45" t="str">
        <f t="shared" si="105"/>
        <v>PAAbaetetuba</v>
      </c>
      <c r="AI2420" s="62">
        <v>1500107</v>
      </c>
    </row>
    <row r="2421" spans="26:35" x14ac:dyDescent="0.25">
      <c r="Z2421" s="62" t="s">
        <v>67</v>
      </c>
      <c r="AA2421" s="62" t="s">
        <v>129</v>
      </c>
      <c r="AB2421" s="62">
        <v>1500131</v>
      </c>
      <c r="AH2421" s="45" t="str">
        <f t="shared" si="105"/>
        <v>PAAbel Figueiredo</v>
      </c>
      <c r="AI2421" s="62">
        <v>1500131</v>
      </c>
    </row>
    <row r="2422" spans="26:35" x14ac:dyDescent="0.25">
      <c r="Z2422" s="62" t="s">
        <v>67</v>
      </c>
      <c r="AA2422" s="62" t="s">
        <v>155</v>
      </c>
      <c r="AB2422" s="62">
        <v>1500206</v>
      </c>
      <c r="AH2422" s="45" t="str">
        <f t="shared" si="105"/>
        <v>PAAcará</v>
      </c>
      <c r="AI2422" s="62">
        <v>1500206</v>
      </c>
    </row>
    <row r="2423" spans="26:35" x14ac:dyDescent="0.25">
      <c r="Z2423" s="62" t="s">
        <v>67</v>
      </c>
      <c r="AA2423" s="62" t="s">
        <v>180</v>
      </c>
      <c r="AB2423" s="62">
        <v>1500305</v>
      </c>
      <c r="AH2423" s="45" t="str">
        <f t="shared" si="105"/>
        <v>PAAfuá</v>
      </c>
      <c r="AI2423" s="62">
        <v>1500305</v>
      </c>
    </row>
    <row r="2424" spans="26:35" x14ac:dyDescent="0.25">
      <c r="Z2424" s="62" t="s">
        <v>67</v>
      </c>
      <c r="AA2424" s="62" t="s">
        <v>206</v>
      </c>
      <c r="AB2424" s="62">
        <v>1500347</v>
      </c>
      <c r="AH2424" s="45" t="str">
        <f t="shared" si="105"/>
        <v>PAÁgua Azul do Norte</v>
      </c>
      <c r="AI2424" s="62">
        <v>1500347</v>
      </c>
    </row>
    <row r="2425" spans="26:35" x14ac:dyDescent="0.25">
      <c r="Z2425" s="62" t="s">
        <v>67</v>
      </c>
      <c r="AA2425" s="62" t="s">
        <v>231</v>
      </c>
      <c r="AB2425" s="62">
        <v>1500404</v>
      </c>
      <c r="AH2425" s="45" t="str">
        <f t="shared" si="105"/>
        <v>PAAlenquer</v>
      </c>
      <c r="AI2425" s="62">
        <v>1500404</v>
      </c>
    </row>
    <row r="2426" spans="26:35" x14ac:dyDescent="0.25">
      <c r="Z2426" s="62" t="s">
        <v>67</v>
      </c>
      <c r="AA2426" s="62" t="s">
        <v>256</v>
      </c>
      <c r="AB2426" s="62">
        <v>1500503</v>
      </c>
      <c r="AH2426" s="45" t="str">
        <f t="shared" si="105"/>
        <v>PAAlmeirim</v>
      </c>
      <c r="AI2426" s="62">
        <v>1500503</v>
      </c>
    </row>
    <row r="2427" spans="26:35" x14ac:dyDescent="0.25">
      <c r="Z2427" s="62" t="s">
        <v>67</v>
      </c>
      <c r="AA2427" s="62" t="s">
        <v>281</v>
      </c>
      <c r="AB2427" s="62">
        <v>1500602</v>
      </c>
      <c r="AH2427" s="45" t="str">
        <f t="shared" si="105"/>
        <v>PAAltamira</v>
      </c>
      <c r="AI2427" s="62">
        <v>1500602</v>
      </c>
    </row>
    <row r="2428" spans="26:35" x14ac:dyDescent="0.25">
      <c r="Z2428" s="62" t="s">
        <v>67</v>
      </c>
      <c r="AA2428" s="62" t="s">
        <v>307</v>
      </c>
      <c r="AB2428" s="62">
        <v>1500701</v>
      </c>
      <c r="AH2428" s="45" t="str">
        <f t="shared" si="105"/>
        <v>PAAnajás</v>
      </c>
      <c r="AI2428" s="62">
        <v>1500701</v>
      </c>
    </row>
    <row r="2429" spans="26:35" x14ac:dyDescent="0.25">
      <c r="Z2429" s="62" t="s">
        <v>67</v>
      </c>
      <c r="AA2429" s="62" t="s">
        <v>333</v>
      </c>
      <c r="AB2429" s="62">
        <v>1500800</v>
      </c>
      <c r="AH2429" s="45" t="str">
        <f t="shared" si="105"/>
        <v>PAAnanindeua</v>
      </c>
      <c r="AI2429" s="62">
        <v>1500800</v>
      </c>
    </row>
    <row r="2430" spans="26:35" x14ac:dyDescent="0.25">
      <c r="Z2430" s="62" t="s">
        <v>67</v>
      </c>
      <c r="AA2430" s="62" t="s">
        <v>358</v>
      </c>
      <c r="AB2430" s="62">
        <v>1500859</v>
      </c>
      <c r="AH2430" s="45" t="str">
        <f t="shared" si="105"/>
        <v>PAAnapu</v>
      </c>
      <c r="AI2430" s="62">
        <v>1500859</v>
      </c>
    </row>
    <row r="2431" spans="26:35" x14ac:dyDescent="0.25">
      <c r="Z2431" s="62" t="s">
        <v>67</v>
      </c>
      <c r="AA2431" s="62" t="s">
        <v>382</v>
      </c>
      <c r="AB2431" s="62">
        <v>1500909</v>
      </c>
      <c r="AH2431" s="45" t="str">
        <f t="shared" si="105"/>
        <v>PAAugusto Corrêa</v>
      </c>
      <c r="AI2431" s="62">
        <v>1500909</v>
      </c>
    </row>
    <row r="2432" spans="26:35" x14ac:dyDescent="0.25">
      <c r="Z2432" s="62" t="s">
        <v>67</v>
      </c>
      <c r="AA2432" s="62" t="s">
        <v>407</v>
      </c>
      <c r="AB2432" s="62">
        <v>1500958</v>
      </c>
      <c r="AH2432" s="45" t="str">
        <f t="shared" si="105"/>
        <v>PAAurora do Pará</v>
      </c>
      <c r="AI2432" s="62">
        <v>1500958</v>
      </c>
    </row>
    <row r="2433" spans="26:35" x14ac:dyDescent="0.25">
      <c r="Z2433" s="62" t="s">
        <v>67</v>
      </c>
      <c r="AA2433" s="62" t="s">
        <v>432</v>
      </c>
      <c r="AB2433" s="62">
        <v>1501006</v>
      </c>
      <c r="AH2433" s="45" t="str">
        <f t="shared" si="105"/>
        <v>PAAveiro</v>
      </c>
      <c r="AI2433" s="62">
        <v>1501006</v>
      </c>
    </row>
    <row r="2434" spans="26:35" x14ac:dyDescent="0.25">
      <c r="Z2434" s="62" t="s">
        <v>67</v>
      </c>
      <c r="AA2434" s="62" t="s">
        <v>457</v>
      </c>
      <c r="AB2434" s="62">
        <v>1501105</v>
      </c>
      <c r="AH2434" s="45" t="str">
        <f t="shared" si="105"/>
        <v>PABagre</v>
      </c>
      <c r="AI2434" s="62">
        <v>1501105</v>
      </c>
    </row>
    <row r="2435" spans="26:35" x14ac:dyDescent="0.25">
      <c r="Z2435" s="62" t="s">
        <v>67</v>
      </c>
      <c r="AA2435" s="62" t="s">
        <v>483</v>
      </c>
      <c r="AB2435" s="62">
        <v>1501204</v>
      </c>
      <c r="AH2435" s="45" t="str">
        <f t="shared" ref="AH2435:AH2498" si="106">CONCATENATE(Z2435,AA2435)</f>
        <v>PABaião</v>
      </c>
      <c r="AI2435" s="62">
        <v>1501204</v>
      </c>
    </row>
    <row r="2436" spans="26:35" x14ac:dyDescent="0.25">
      <c r="Z2436" s="62" t="s">
        <v>67</v>
      </c>
      <c r="AA2436" s="62" t="s">
        <v>507</v>
      </c>
      <c r="AB2436" s="62">
        <v>1501253</v>
      </c>
      <c r="AH2436" s="45" t="str">
        <f t="shared" si="106"/>
        <v>PABannach</v>
      </c>
      <c r="AI2436" s="62">
        <v>1501253</v>
      </c>
    </row>
    <row r="2437" spans="26:35" x14ac:dyDescent="0.25">
      <c r="Z2437" s="62" t="s">
        <v>67</v>
      </c>
      <c r="AA2437" s="62" t="s">
        <v>530</v>
      </c>
      <c r="AB2437" s="62">
        <v>1501303</v>
      </c>
      <c r="AH2437" s="45" t="str">
        <f t="shared" si="106"/>
        <v>PABarcarena</v>
      </c>
      <c r="AI2437" s="62">
        <v>1501303</v>
      </c>
    </row>
    <row r="2438" spans="26:35" x14ac:dyDescent="0.25">
      <c r="Z2438" s="62" t="s">
        <v>67</v>
      </c>
      <c r="AA2438" s="62" t="s">
        <v>270</v>
      </c>
      <c r="AB2438" s="62">
        <v>1501402</v>
      </c>
      <c r="AH2438" s="45" t="str">
        <f t="shared" si="106"/>
        <v>PABelém</v>
      </c>
      <c r="AI2438" s="62">
        <v>1501402</v>
      </c>
    </row>
    <row r="2439" spans="26:35" x14ac:dyDescent="0.25">
      <c r="Z2439" s="62" t="s">
        <v>67</v>
      </c>
      <c r="AA2439" s="62" t="s">
        <v>576</v>
      </c>
      <c r="AB2439" s="62">
        <v>1501451</v>
      </c>
      <c r="AH2439" s="45" t="str">
        <f t="shared" si="106"/>
        <v>PABelterra</v>
      </c>
      <c r="AI2439" s="62">
        <v>1501451</v>
      </c>
    </row>
    <row r="2440" spans="26:35" x14ac:dyDescent="0.25">
      <c r="Z2440" s="62" t="s">
        <v>67</v>
      </c>
      <c r="AA2440" s="62" t="s">
        <v>600</v>
      </c>
      <c r="AB2440" s="62">
        <v>1501501</v>
      </c>
      <c r="AH2440" s="45" t="str">
        <f t="shared" si="106"/>
        <v>PABenevides</v>
      </c>
      <c r="AI2440" s="62">
        <v>1501501</v>
      </c>
    </row>
    <row r="2441" spans="26:35" x14ac:dyDescent="0.25">
      <c r="Z2441" s="62" t="s">
        <v>67</v>
      </c>
      <c r="AA2441" s="62" t="s">
        <v>623</v>
      </c>
      <c r="AB2441" s="62">
        <v>1501576</v>
      </c>
      <c r="AH2441" s="45" t="str">
        <f t="shared" si="106"/>
        <v>PABom Jesus do Tocantins</v>
      </c>
      <c r="AI2441" s="62">
        <v>1501576</v>
      </c>
    </row>
    <row r="2442" spans="26:35" x14ac:dyDescent="0.25">
      <c r="Z2442" s="62" t="s">
        <v>67</v>
      </c>
      <c r="AA2442" s="62" t="s">
        <v>481</v>
      </c>
      <c r="AB2442" s="62">
        <v>1501600</v>
      </c>
      <c r="AH2442" s="45" t="str">
        <f t="shared" si="106"/>
        <v>PABonito</v>
      </c>
      <c r="AI2442" s="62">
        <v>1501600</v>
      </c>
    </row>
    <row r="2443" spans="26:35" x14ac:dyDescent="0.25">
      <c r="Z2443" s="62" t="s">
        <v>67</v>
      </c>
      <c r="AA2443" s="62" t="s">
        <v>665</v>
      </c>
      <c r="AB2443" s="62">
        <v>1501709</v>
      </c>
      <c r="AH2443" s="45" t="str">
        <f t="shared" si="106"/>
        <v>PABragança</v>
      </c>
      <c r="AI2443" s="62">
        <v>1501709</v>
      </c>
    </row>
    <row r="2444" spans="26:35" x14ac:dyDescent="0.25">
      <c r="Z2444" s="62" t="s">
        <v>67</v>
      </c>
      <c r="AA2444" s="62" t="s">
        <v>686</v>
      </c>
      <c r="AB2444" s="62">
        <v>1501725</v>
      </c>
      <c r="AH2444" s="45" t="str">
        <f t="shared" si="106"/>
        <v>PABrasil Novo</v>
      </c>
      <c r="AI2444" s="62">
        <v>1501725</v>
      </c>
    </row>
    <row r="2445" spans="26:35" x14ac:dyDescent="0.25">
      <c r="Z2445" s="62" t="s">
        <v>67</v>
      </c>
      <c r="AA2445" s="62" t="s">
        <v>706</v>
      </c>
      <c r="AB2445" s="62">
        <v>1501758</v>
      </c>
      <c r="AH2445" s="45" t="str">
        <f t="shared" si="106"/>
        <v>PABrejo Grande do Araguaia</v>
      </c>
      <c r="AI2445" s="62">
        <v>1501758</v>
      </c>
    </row>
    <row r="2446" spans="26:35" x14ac:dyDescent="0.25">
      <c r="Z2446" s="62" t="s">
        <v>67</v>
      </c>
      <c r="AA2446" s="62" t="s">
        <v>728</v>
      </c>
      <c r="AB2446" s="62">
        <v>1501782</v>
      </c>
      <c r="AH2446" s="45" t="str">
        <f t="shared" si="106"/>
        <v>PABreu Branco</v>
      </c>
      <c r="AI2446" s="62">
        <v>1501782</v>
      </c>
    </row>
    <row r="2447" spans="26:35" x14ac:dyDescent="0.25">
      <c r="Z2447" s="62" t="s">
        <v>67</v>
      </c>
      <c r="AA2447" s="62" t="s">
        <v>750</v>
      </c>
      <c r="AB2447" s="62">
        <v>1501808</v>
      </c>
      <c r="AH2447" s="45" t="str">
        <f t="shared" si="106"/>
        <v>PABreves</v>
      </c>
      <c r="AI2447" s="62">
        <v>1501808</v>
      </c>
    </row>
    <row r="2448" spans="26:35" x14ac:dyDescent="0.25">
      <c r="Z2448" s="62" t="s">
        <v>67</v>
      </c>
      <c r="AA2448" s="62" t="s">
        <v>771</v>
      </c>
      <c r="AB2448" s="62">
        <v>1501907</v>
      </c>
      <c r="AH2448" s="45" t="str">
        <f t="shared" si="106"/>
        <v>PABujaru</v>
      </c>
      <c r="AI2448" s="62">
        <v>1501907</v>
      </c>
    </row>
    <row r="2449" spans="26:35" x14ac:dyDescent="0.25">
      <c r="Z2449" s="62" t="s">
        <v>67</v>
      </c>
      <c r="AA2449" s="62" t="s">
        <v>794</v>
      </c>
      <c r="AB2449" s="62">
        <v>1502004</v>
      </c>
      <c r="AH2449" s="45" t="str">
        <f t="shared" si="106"/>
        <v>PACachoeira do Arari</v>
      </c>
      <c r="AI2449" s="62">
        <v>1502004</v>
      </c>
    </row>
    <row r="2450" spans="26:35" x14ac:dyDescent="0.25">
      <c r="Z2450" s="62" t="s">
        <v>67</v>
      </c>
      <c r="AA2450" s="62" t="s">
        <v>815</v>
      </c>
      <c r="AB2450" s="62">
        <v>1501956</v>
      </c>
      <c r="AH2450" s="45" t="str">
        <f t="shared" si="106"/>
        <v>PACachoeira do Piriá</v>
      </c>
      <c r="AI2450" s="62">
        <v>1501956</v>
      </c>
    </row>
    <row r="2451" spans="26:35" x14ac:dyDescent="0.25">
      <c r="Z2451" s="62" t="s">
        <v>67</v>
      </c>
      <c r="AA2451" s="62" t="s">
        <v>835</v>
      </c>
      <c r="AB2451" s="62">
        <v>1502103</v>
      </c>
      <c r="AH2451" s="45" t="str">
        <f t="shared" si="106"/>
        <v>PACametá</v>
      </c>
      <c r="AI2451" s="62">
        <v>1502103</v>
      </c>
    </row>
    <row r="2452" spans="26:35" x14ac:dyDescent="0.25">
      <c r="Z2452" s="62" t="s">
        <v>67</v>
      </c>
      <c r="AA2452" s="62" t="s">
        <v>858</v>
      </c>
      <c r="AB2452" s="62">
        <v>1502152</v>
      </c>
      <c r="AH2452" s="45" t="str">
        <f t="shared" si="106"/>
        <v>PACanaã dos Carajás</v>
      </c>
      <c r="AI2452" s="62">
        <v>1502152</v>
      </c>
    </row>
    <row r="2453" spans="26:35" x14ac:dyDescent="0.25">
      <c r="Z2453" s="62" t="s">
        <v>67</v>
      </c>
      <c r="AA2453" s="62" t="s">
        <v>879</v>
      </c>
      <c r="AB2453" s="62">
        <v>1502202</v>
      </c>
      <c r="AH2453" s="45" t="str">
        <f t="shared" si="106"/>
        <v>PACapanema</v>
      </c>
      <c r="AI2453" s="62">
        <v>1502202</v>
      </c>
    </row>
    <row r="2454" spans="26:35" x14ac:dyDescent="0.25">
      <c r="Z2454" s="62" t="s">
        <v>67</v>
      </c>
      <c r="AA2454" s="62" t="s">
        <v>902</v>
      </c>
      <c r="AB2454" s="62">
        <v>1502301</v>
      </c>
      <c r="AH2454" s="45" t="str">
        <f t="shared" si="106"/>
        <v>PACapitão Poço</v>
      </c>
      <c r="AI2454" s="62">
        <v>1502301</v>
      </c>
    </row>
    <row r="2455" spans="26:35" x14ac:dyDescent="0.25">
      <c r="Z2455" s="62" t="s">
        <v>67</v>
      </c>
      <c r="AA2455" s="62" t="s">
        <v>925</v>
      </c>
      <c r="AB2455" s="62">
        <v>1502400</v>
      </c>
      <c r="AH2455" s="45" t="str">
        <f t="shared" si="106"/>
        <v>PACastanhal</v>
      </c>
      <c r="AI2455" s="62">
        <v>1502400</v>
      </c>
    </row>
    <row r="2456" spans="26:35" x14ac:dyDescent="0.25">
      <c r="Z2456" s="62" t="s">
        <v>67</v>
      </c>
      <c r="AA2456" s="62" t="s">
        <v>948</v>
      </c>
      <c r="AB2456" s="62">
        <v>1502509</v>
      </c>
      <c r="AH2456" s="45" t="str">
        <f t="shared" si="106"/>
        <v>PAChaves</v>
      </c>
      <c r="AI2456" s="62">
        <v>1502509</v>
      </c>
    </row>
    <row r="2457" spans="26:35" x14ac:dyDescent="0.25">
      <c r="Z2457" s="62" t="s">
        <v>67</v>
      </c>
      <c r="AA2457" s="62" t="s">
        <v>970</v>
      </c>
      <c r="AB2457" s="62">
        <v>1502608</v>
      </c>
      <c r="AH2457" s="45" t="str">
        <f t="shared" si="106"/>
        <v>PAColares</v>
      </c>
      <c r="AI2457" s="62">
        <v>1502608</v>
      </c>
    </row>
    <row r="2458" spans="26:35" x14ac:dyDescent="0.25">
      <c r="Z2458" s="62" t="s">
        <v>67</v>
      </c>
      <c r="AA2458" s="62" t="s">
        <v>992</v>
      </c>
      <c r="AB2458" s="62">
        <v>1502707</v>
      </c>
      <c r="AH2458" s="45" t="str">
        <f t="shared" si="106"/>
        <v>PAConceição do Araguaia</v>
      </c>
      <c r="AI2458" s="62">
        <v>1502707</v>
      </c>
    </row>
    <row r="2459" spans="26:35" x14ac:dyDescent="0.25">
      <c r="Z2459" s="62" t="s">
        <v>67</v>
      </c>
      <c r="AA2459" s="62" t="s">
        <v>1015</v>
      </c>
      <c r="AB2459" s="62">
        <v>1502756</v>
      </c>
      <c r="AH2459" s="45" t="str">
        <f t="shared" si="106"/>
        <v>PAConcórdia do Pará</v>
      </c>
      <c r="AI2459" s="62">
        <v>1502756</v>
      </c>
    </row>
    <row r="2460" spans="26:35" x14ac:dyDescent="0.25">
      <c r="Z2460" s="62" t="s">
        <v>67</v>
      </c>
      <c r="AA2460" s="62" t="s">
        <v>1037</v>
      </c>
      <c r="AB2460" s="62">
        <v>1502764</v>
      </c>
      <c r="AH2460" s="45" t="str">
        <f t="shared" si="106"/>
        <v>PACumaru do Norte</v>
      </c>
      <c r="AI2460" s="62">
        <v>1502764</v>
      </c>
    </row>
    <row r="2461" spans="26:35" x14ac:dyDescent="0.25">
      <c r="Z2461" s="62" t="s">
        <v>67</v>
      </c>
      <c r="AA2461" s="62" t="s">
        <v>1059</v>
      </c>
      <c r="AB2461" s="62">
        <v>1502772</v>
      </c>
      <c r="AH2461" s="45" t="str">
        <f t="shared" si="106"/>
        <v>PACurionópolis</v>
      </c>
      <c r="AI2461" s="62">
        <v>1502772</v>
      </c>
    </row>
    <row r="2462" spans="26:35" x14ac:dyDescent="0.25">
      <c r="Z2462" s="62" t="s">
        <v>67</v>
      </c>
      <c r="AA2462" s="62" t="s">
        <v>1081</v>
      </c>
      <c r="AB2462" s="62">
        <v>1502806</v>
      </c>
      <c r="AH2462" s="45" t="str">
        <f t="shared" si="106"/>
        <v>PACurralinho</v>
      </c>
      <c r="AI2462" s="62">
        <v>1502806</v>
      </c>
    </row>
    <row r="2463" spans="26:35" x14ac:dyDescent="0.25">
      <c r="Z2463" s="62" t="s">
        <v>67</v>
      </c>
      <c r="AA2463" s="62" t="s">
        <v>1103</v>
      </c>
      <c r="AB2463" s="62">
        <v>1502855</v>
      </c>
      <c r="AH2463" s="45" t="str">
        <f t="shared" si="106"/>
        <v>PACuruá</v>
      </c>
      <c r="AI2463" s="62">
        <v>1502855</v>
      </c>
    </row>
    <row r="2464" spans="26:35" x14ac:dyDescent="0.25">
      <c r="Z2464" s="62" t="s">
        <v>67</v>
      </c>
      <c r="AA2464" s="62" t="s">
        <v>1126</v>
      </c>
      <c r="AB2464" s="62">
        <v>1502905</v>
      </c>
      <c r="AH2464" s="45" t="str">
        <f t="shared" si="106"/>
        <v>PACuruçá</v>
      </c>
      <c r="AI2464" s="62">
        <v>1502905</v>
      </c>
    </row>
    <row r="2465" spans="26:35" x14ac:dyDescent="0.25">
      <c r="Z2465" s="62" t="s">
        <v>67</v>
      </c>
      <c r="AA2465" s="62" t="s">
        <v>1149</v>
      </c>
      <c r="AB2465" s="62">
        <v>1502939</v>
      </c>
      <c r="AH2465" s="45" t="str">
        <f t="shared" si="106"/>
        <v>PADom Eliseu</v>
      </c>
      <c r="AI2465" s="62">
        <v>1502939</v>
      </c>
    </row>
    <row r="2466" spans="26:35" x14ac:dyDescent="0.25">
      <c r="Z2466" s="62" t="s">
        <v>67</v>
      </c>
      <c r="AA2466" s="62" t="s">
        <v>1172</v>
      </c>
      <c r="AB2466" s="62">
        <v>1502954</v>
      </c>
      <c r="AH2466" s="45" t="str">
        <f t="shared" si="106"/>
        <v>PAEldorado dos Carajás</v>
      </c>
      <c r="AI2466" s="62">
        <v>1502954</v>
      </c>
    </row>
    <row r="2467" spans="26:35" x14ac:dyDescent="0.25">
      <c r="Z2467" s="62" t="s">
        <v>67</v>
      </c>
      <c r="AA2467" s="62" t="s">
        <v>1195</v>
      </c>
      <c r="AB2467" s="62">
        <v>1503002</v>
      </c>
      <c r="AH2467" s="45" t="str">
        <f t="shared" si="106"/>
        <v>PAFaro</v>
      </c>
      <c r="AI2467" s="62">
        <v>1503002</v>
      </c>
    </row>
    <row r="2468" spans="26:35" x14ac:dyDescent="0.25">
      <c r="Z2468" s="62" t="s">
        <v>67</v>
      </c>
      <c r="AA2468" s="62" t="s">
        <v>1217</v>
      </c>
      <c r="AB2468" s="62">
        <v>1503044</v>
      </c>
      <c r="AH2468" s="45" t="str">
        <f t="shared" si="106"/>
        <v>PAFloresta do Araguaia</v>
      </c>
      <c r="AI2468" s="62">
        <v>1503044</v>
      </c>
    </row>
    <row r="2469" spans="26:35" x14ac:dyDescent="0.25">
      <c r="Z2469" s="62" t="s">
        <v>67</v>
      </c>
      <c r="AA2469" s="62" t="s">
        <v>1238</v>
      </c>
      <c r="AB2469" s="62">
        <v>1503077</v>
      </c>
      <c r="AH2469" s="45" t="str">
        <f t="shared" si="106"/>
        <v>PAGarrafão do Norte</v>
      </c>
      <c r="AI2469" s="62">
        <v>1503077</v>
      </c>
    </row>
    <row r="2470" spans="26:35" x14ac:dyDescent="0.25">
      <c r="Z2470" s="62" t="s">
        <v>67</v>
      </c>
      <c r="AA2470" s="62" t="s">
        <v>1261</v>
      </c>
      <c r="AB2470" s="62">
        <v>1503093</v>
      </c>
      <c r="AH2470" s="45" t="str">
        <f t="shared" si="106"/>
        <v>PAGoianésia do Pará</v>
      </c>
      <c r="AI2470" s="62">
        <v>1503093</v>
      </c>
    </row>
    <row r="2471" spans="26:35" x14ac:dyDescent="0.25">
      <c r="Z2471" s="62" t="s">
        <v>67</v>
      </c>
      <c r="AA2471" s="62" t="s">
        <v>1284</v>
      </c>
      <c r="AB2471" s="62">
        <v>1503101</v>
      </c>
      <c r="AH2471" s="45" t="str">
        <f t="shared" si="106"/>
        <v>PAGurupá</v>
      </c>
      <c r="AI2471" s="62">
        <v>1503101</v>
      </c>
    </row>
    <row r="2472" spans="26:35" x14ac:dyDescent="0.25">
      <c r="Z2472" s="62" t="s">
        <v>67</v>
      </c>
      <c r="AA2472" s="62" t="s">
        <v>1305</v>
      </c>
      <c r="AB2472" s="62">
        <v>1503200</v>
      </c>
      <c r="AH2472" s="45" t="str">
        <f t="shared" si="106"/>
        <v>PAIgarapé-Açu</v>
      </c>
      <c r="AI2472" s="62">
        <v>1503200</v>
      </c>
    </row>
    <row r="2473" spans="26:35" x14ac:dyDescent="0.25">
      <c r="Z2473" s="62" t="s">
        <v>67</v>
      </c>
      <c r="AA2473" s="62" t="s">
        <v>1327</v>
      </c>
      <c r="AB2473" s="62">
        <v>1503309</v>
      </c>
      <c r="AH2473" s="45" t="str">
        <f t="shared" si="106"/>
        <v>PAIgarapé-Miri</v>
      </c>
      <c r="AI2473" s="62">
        <v>1503309</v>
      </c>
    </row>
    <row r="2474" spans="26:35" x14ac:dyDescent="0.25">
      <c r="Z2474" s="62" t="s">
        <v>67</v>
      </c>
      <c r="AA2474" s="62" t="s">
        <v>1349</v>
      </c>
      <c r="AB2474" s="62">
        <v>1503408</v>
      </c>
      <c r="AH2474" s="45" t="str">
        <f t="shared" si="106"/>
        <v>PAInhangapi</v>
      </c>
      <c r="AI2474" s="62">
        <v>1503408</v>
      </c>
    </row>
    <row r="2475" spans="26:35" x14ac:dyDescent="0.25">
      <c r="Z2475" s="62" t="s">
        <v>67</v>
      </c>
      <c r="AA2475" s="62" t="s">
        <v>1370</v>
      </c>
      <c r="AB2475" s="62">
        <v>1503457</v>
      </c>
      <c r="AH2475" s="45" t="str">
        <f t="shared" si="106"/>
        <v>PAIpixuna do Pará</v>
      </c>
      <c r="AI2475" s="62">
        <v>1503457</v>
      </c>
    </row>
    <row r="2476" spans="26:35" x14ac:dyDescent="0.25">
      <c r="Z2476" s="62" t="s">
        <v>67</v>
      </c>
      <c r="AA2476" s="62" t="s">
        <v>1392</v>
      </c>
      <c r="AB2476" s="62">
        <v>1503507</v>
      </c>
      <c r="AH2476" s="45" t="str">
        <f t="shared" si="106"/>
        <v>PAIrituia</v>
      </c>
      <c r="AI2476" s="62">
        <v>1503507</v>
      </c>
    </row>
    <row r="2477" spans="26:35" x14ac:dyDescent="0.25">
      <c r="Z2477" s="62" t="s">
        <v>67</v>
      </c>
      <c r="AA2477" s="62" t="s">
        <v>1414</v>
      </c>
      <c r="AB2477" s="62">
        <v>1503606</v>
      </c>
      <c r="AH2477" s="45" t="str">
        <f t="shared" si="106"/>
        <v>PAItaituba</v>
      </c>
      <c r="AI2477" s="62">
        <v>1503606</v>
      </c>
    </row>
    <row r="2478" spans="26:35" x14ac:dyDescent="0.25">
      <c r="Z2478" s="62" t="s">
        <v>67</v>
      </c>
      <c r="AA2478" s="62" t="s">
        <v>1436</v>
      </c>
      <c r="AB2478" s="62">
        <v>1503705</v>
      </c>
      <c r="AH2478" s="45" t="str">
        <f t="shared" si="106"/>
        <v>PAItupiranga</v>
      </c>
      <c r="AI2478" s="62">
        <v>1503705</v>
      </c>
    </row>
    <row r="2479" spans="26:35" x14ac:dyDescent="0.25">
      <c r="Z2479" s="62" t="s">
        <v>67</v>
      </c>
      <c r="AA2479" s="62" t="s">
        <v>1457</v>
      </c>
      <c r="AB2479" s="62">
        <v>1503754</v>
      </c>
      <c r="AH2479" s="45" t="str">
        <f t="shared" si="106"/>
        <v>PAJacareacanga</v>
      </c>
      <c r="AI2479" s="62">
        <v>1503754</v>
      </c>
    </row>
    <row r="2480" spans="26:35" x14ac:dyDescent="0.25">
      <c r="Z2480" s="62" t="s">
        <v>67</v>
      </c>
      <c r="AA2480" s="62" t="s">
        <v>1477</v>
      </c>
      <c r="AB2480" s="62">
        <v>1503804</v>
      </c>
      <c r="AH2480" s="45" t="str">
        <f t="shared" si="106"/>
        <v>PAJacundá</v>
      </c>
      <c r="AI2480" s="62">
        <v>1503804</v>
      </c>
    </row>
    <row r="2481" spans="26:35" x14ac:dyDescent="0.25">
      <c r="Z2481" s="62" t="s">
        <v>67</v>
      </c>
      <c r="AA2481" s="62" t="s">
        <v>1499</v>
      </c>
      <c r="AB2481" s="62">
        <v>1503903</v>
      </c>
      <c r="AH2481" s="45" t="str">
        <f t="shared" si="106"/>
        <v>PAJuruti</v>
      </c>
      <c r="AI2481" s="62">
        <v>1503903</v>
      </c>
    </row>
    <row r="2482" spans="26:35" x14ac:dyDescent="0.25">
      <c r="Z2482" s="62" t="s">
        <v>67</v>
      </c>
      <c r="AA2482" s="62" t="s">
        <v>1519</v>
      </c>
      <c r="AB2482" s="62">
        <v>1504000</v>
      </c>
      <c r="AH2482" s="45" t="str">
        <f t="shared" si="106"/>
        <v>PALimoeiro do Ajuru</v>
      </c>
      <c r="AI2482" s="62">
        <v>1504000</v>
      </c>
    </row>
    <row r="2483" spans="26:35" x14ac:dyDescent="0.25">
      <c r="Z2483" s="62" t="s">
        <v>67</v>
      </c>
      <c r="AA2483" s="62" t="s">
        <v>1540</v>
      </c>
      <c r="AB2483" s="62">
        <v>1504059</v>
      </c>
      <c r="AH2483" s="45" t="str">
        <f t="shared" si="106"/>
        <v>PAMãe do Rio</v>
      </c>
      <c r="AI2483" s="62">
        <v>1504059</v>
      </c>
    </row>
    <row r="2484" spans="26:35" x14ac:dyDescent="0.25">
      <c r="Z2484" s="62" t="s">
        <v>67</v>
      </c>
      <c r="AA2484" s="62" t="s">
        <v>1561</v>
      </c>
      <c r="AB2484" s="62">
        <v>1504109</v>
      </c>
      <c r="AH2484" s="45" t="str">
        <f t="shared" si="106"/>
        <v>PAMagalhães Barata</v>
      </c>
      <c r="AI2484" s="62">
        <v>1504109</v>
      </c>
    </row>
    <row r="2485" spans="26:35" x14ac:dyDescent="0.25">
      <c r="Z2485" s="62" t="s">
        <v>67</v>
      </c>
      <c r="AA2485" s="62" t="s">
        <v>1580</v>
      </c>
      <c r="AB2485" s="62">
        <v>1504208</v>
      </c>
      <c r="AH2485" s="45" t="str">
        <f t="shared" si="106"/>
        <v>PAMarabá</v>
      </c>
      <c r="AI2485" s="62">
        <v>1504208</v>
      </c>
    </row>
    <row r="2486" spans="26:35" x14ac:dyDescent="0.25">
      <c r="Z2486" s="62" t="s">
        <v>67</v>
      </c>
      <c r="AA2486" s="62" t="s">
        <v>1600</v>
      </c>
      <c r="AB2486" s="62">
        <v>1504307</v>
      </c>
      <c r="AH2486" s="45" t="str">
        <f t="shared" si="106"/>
        <v>PAMaracanã</v>
      </c>
      <c r="AI2486" s="62">
        <v>1504307</v>
      </c>
    </row>
    <row r="2487" spans="26:35" x14ac:dyDescent="0.25">
      <c r="Z2487" s="62" t="s">
        <v>67</v>
      </c>
      <c r="AA2487" s="62" t="s">
        <v>1620</v>
      </c>
      <c r="AB2487" s="62">
        <v>1504406</v>
      </c>
      <c r="AH2487" s="45" t="str">
        <f t="shared" si="106"/>
        <v>PAMarapanim</v>
      </c>
      <c r="AI2487" s="62">
        <v>1504406</v>
      </c>
    </row>
    <row r="2488" spans="26:35" x14ac:dyDescent="0.25">
      <c r="Z2488" s="62" t="s">
        <v>67</v>
      </c>
      <c r="AA2488" s="62" t="s">
        <v>1641</v>
      </c>
      <c r="AB2488" s="62">
        <v>1504422</v>
      </c>
      <c r="AH2488" s="45" t="str">
        <f t="shared" si="106"/>
        <v>PAMarituba</v>
      </c>
      <c r="AI2488" s="62">
        <v>1504422</v>
      </c>
    </row>
    <row r="2489" spans="26:35" x14ac:dyDescent="0.25">
      <c r="Z2489" s="62" t="s">
        <v>67</v>
      </c>
      <c r="AA2489" s="62" t="s">
        <v>1662</v>
      </c>
      <c r="AB2489" s="62">
        <v>1504455</v>
      </c>
      <c r="AH2489" s="45" t="str">
        <f t="shared" si="106"/>
        <v>PAMedicilândia</v>
      </c>
      <c r="AI2489" s="62">
        <v>1504455</v>
      </c>
    </row>
    <row r="2490" spans="26:35" x14ac:dyDescent="0.25">
      <c r="Z2490" s="62" t="s">
        <v>67</v>
      </c>
      <c r="AA2490" s="62" t="s">
        <v>1682</v>
      </c>
      <c r="AB2490" s="62">
        <v>1504505</v>
      </c>
      <c r="AH2490" s="45" t="str">
        <f t="shared" si="106"/>
        <v>PAMelgaço</v>
      </c>
      <c r="AI2490" s="62">
        <v>1504505</v>
      </c>
    </row>
    <row r="2491" spans="26:35" x14ac:dyDescent="0.25">
      <c r="Z2491" s="62" t="s">
        <v>67</v>
      </c>
      <c r="AA2491" s="62" t="s">
        <v>1703</v>
      </c>
      <c r="AB2491" s="62">
        <v>1504604</v>
      </c>
      <c r="AH2491" s="45" t="str">
        <f t="shared" si="106"/>
        <v>PAMocajuba</v>
      </c>
      <c r="AI2491" s="62">
        <v>1504604</v>
      </c>
    </row>
    <row r="2492" spans="26:35" x14ac:dyDescent="0.25">
      <c r="Z2492" s="62" t="s">
        <v>67</v>
      </c>
      <c r="AA2492" s="62" t="s">
        <v>1723</v>
      </c>
      <c r="AB2492" s="62">
        <v>1504703</v>
      </c>
      <c r="AH2492" s="45" t="str">
        <f t="shared" si="106"/>
        <v>PAMoju</v>
      </c>
      <c r="AI2492" s="62">
        <v>1504703</v>
      </c>
    </row>
    <row r="2493" spans="26:35" x14ac:dyDescent="0.25">
      <c r="Z2493" s="62" t="s">
        <v>67</v>
      </c>
      <c r="AA2493" s="62" t="s">
        <v>1744</v>
      </c>
      <c r="AB2493" s="62">
        <v>1504752</v>
      </c>
      <c r="AH2493" s="45" t="str">
        <f t="shared" si="106"/>
        <v>PAMojuí dos Campos</v>
      </c>
      <c r="AI2493" s="62">
        <v>1504752</v>
      </c>
    </row>
    <row r="2494" spans="26:35" x14ac:dyDescent="0.25">
      <c r="Z2494" s="62" t="s">
        <v>67</v>
      </c>
      <c r="AA2494" s="62" t="s">
        <v>1764</v>
      </c>
      <c r="AB2494" s="62">
        <v>1504802</v>
      </c>
      <c r="AH2494" s="45" t="str">
        <f t="shared" si="106"/>
        <v>PAMonte Alegre</v>
      </c>
      <c r="AI2494" s="62">
        <v>1504802</v>
      </c>
    </row>
    <row r="2495" spans="26:35" x14ac:dyDescent="0.25">
      <c r="Z2495" s="62" t="s">
        <v>67</v>
      </c>
      <c r="AA2495" s="62" t="s">
        <v>1784</v>
      </c>
      <c r="AB2495" s="62">
        <v>1504901</v>
      </c>
      <c r="AH2495" s="45" t="str">
        <f t="shared" si="106"/>
        <v>PAMuaná</v>
      </c>
      <c r="AI2495" s="62">
        <v>1504901</v>
      </c>
    </row>
    <row r="2496" spans="26:35" x14ac:dyDescent="0.25">
      <c r="Z2496" s="62" t="s">
        <v>67</v>
      </c>
      <c r="AA2496" s="62" t="s">
        <v>1804</v>
      </c>
      <c r="AB2496" s="62">
        <v>1504950</v>
      </c>
      <c r="AH2496" s="45" t="str">
        <f t="shared" si="106"/>
        <v>PANova Esperança do Piriá</v>
      </c>
      <c r="AI2496" s="62">
        <v>1504950</v>
      </c>
    </row>
    <row r="2497" spans="26:35" x14ac:dyDescent="0.25">
      <c r="Z2497" s="62" t="s">
        <v>67</v>
      </c>
      <c r="AA2497" s="62" t="s">
        <v>1822</v>
      </c>
      <c r="AB2497" s="62">
        <v>1504976</v>
      </c>
      <c r="AH2497" s="45" t="str">
        <f t="shared" si="106"/>
        <v>PANova Ipixuna</v>
      </c>
      <c r="AI2497" s="62">
        <v>1504976</v>
      </c>
    </row>
    <row r="2498" spans="26:35" x14ac:dyDescent="0.25">
      <c r="Z2498" s="62" t="s">
        <v>67</v>
      </c>
      <c r="AA2498" s="62" t="s">
        <v>1841</v>
      </c>
      <c r="AB2498" s="62">
        <v>1505007</v>
      </c>
      <c r="AH2498" s="45" t="str">
        <f t="shared" si="106"/>
        <v>PANova Timboteua</v>
      </c>
      <c r="AI2498" s="62">
        <v>1505007</v>
      </c>
    </row>
    <row r="2499" spans="26:35" x14ac:dyDescent="0.25">
      <c r="Z2499" s="62" t="s">
        <v>67</v>
      </c>
      <c r="AA2499" s="62" t="s">
        <v>1858</v>
      </c>
      <c r="AB2499" s="62">
        <v>1505031</v>
      </c>
      <c r="AH2499" s="45" t="str">
        <f t="shared" ref="AH2499:AH2562" si="107">CONCATENATE(Z2499,AA2499)</f>
        <v>PANovo Progresso</v>
      </c>
      <c r="AI2499" s="62">
        <v>1505031</v>
      </c>
    </row>
    <row r="2500" spans="26:35" x14ac:dyDescent="0.25">
      <c r="Z2500" s="62" t="s">
        <v>67</v>
      </c>
      <c r="AA2500" s="62" t="s">
        <v>1876</v>
      </c>
      <c r="AB2500" s="62">
        <v>1505064</v>
      </c>
      <c r="AH2500" s="45" t="str">
        <f t="shared" si="107"/>
        <v>PANovo Repartimento</v>
      </c>
      <c r="AI2500" s="62">
        <v>1505064</v>
      </c>
    </row>
    <row r="2501" spans="26:35" x14ac:dyDescent="0.25">
      <c r="Z2501" s="62" t="s">
        <v>67</v>
      </c>
      <c r="AA2501" s="62" t="s">
        <v>1892</v>
      </c>
      <c r="AB2501" s="62">
        <v>1505106</v>
      </c>
      <c r="AH2501" s="45" t="str">
        <f t="shared" si="107"/>
        <v>PAÓbidos</v>
      </c>
      <c r="AI2501" s="62">
        <v>1505106</v>
      </c>
    </row>
    <row r="2502" spans="26:35" x14ac:dyDescent="0.25">
      <c r="Z2502" s="62" t="s">
        <v>67</v>
      </c>
      <c r="AA2502" s="62" t="s">
        <v>1909</v>
      </c>
      <c r="AB2502" s="62">
        <v>1505205</v>
      </c>
      <c r="AH2502" s="45" t="str">
        <f t="shared" si="107"/>
        <v>PAOeiras do Pará</v>
      </c>
      <c r="AI2502" s="62">
        <v>1505205</v>
      </c>
    </row>
    <row r="2503" spans="26:35" x14ac:dyDescent="0.25">
      <c r="Z2503" s="62" t="s">
        <v>67</v>
      </c>
      <c r="AA2503" s="62" t="s">
        <v>1927</v>
      </c>
      <c r="AB2503" s="62">
        <v>1505304</v>
      </c>
      <c r="AH2503" s="45" t="str">
        <f t="shared" si="107"/>
        <v>PAOriximiná</v>
      </c>
      <c r="AI2503" s="62">
        <v>1505304</v>
      </c>
    </row>
    <row r="2504" spans="26:35" x14ac:dyDescent="0.25">
      <c r="Z2504" s="62" t="s">
        <v>67</v>
      </c>
      <c r="AA2504" s="62" t="s">
        <v>1943</v>
      </c>
      <c r="AB2504" s="62">
        <v>1505403</v>
      </c>
      <c r="AH2504" s="45" t="str">
        <f t="shared" si="107"/>
        <v>PAOurém</v>
      </c>
      <c r="AI2504" s="62">
        <v>1505403</v>
      </c>
    </row>
    <row r="2505" spans="26:35" x14ac:dyDescent="0.25">
      <c r="Z2505" s="62" t="s">
        <v>67</v>
      </c>
      <c r="AA2505" s="62" t="s">
        <v>1959</v>
      </c>
      <c r="AB2505" s="62">
        <v>1505437</v>
      </c>
      <c r="AH2505" s="45" t="str">
        <f t="shared" si="107"/>
        <v>PAOurilândia do Norte</v>
      </c>
      <c r="AI2505" s="62">
        <v>1505437</v>
      </c>
    </row>
    <row r="2506" spans="26:35" x14ac:dyDescent="0.25">
      <c r="Z2506" s="62" t="s">
        <v>67</v>
      </c>
      <c r="AA2506" s="62" t="s">
        <v>1977</v>
      </c>
      <c r="AB2506" s="62">
        <v>1505486</v>
      </c>
      <c r="AH2506" s="45" t="str">
        <f t="shared" si="107"/>
        <v>PAPacajá</v>
      </c>
      <c r="AI2506" s="62">
        <v>1505486</v>
      </c>
    </row>
    <row r="2507" spans="26:35" x14ac:dyDescent="0.25">
      <c r="Z2507" s="62" t="s">
        <v>67</v>
      </c>
      <c r="AA2507" s="62" t="s">
        <v>1995</v>
      </c>
      <c r="AB2507" s="62">
        <v>1505494</v>
      </c>
      <c r="AH2507" s="45" t="str">
        <f t="shared" si="107"/>
        <v>PAPalestina do Pará</v>
      </c>
      <c r="AI2507" s="62">
        <v>1505494</v>
      </c>
    </row>
    <row r="2508" spans="26:35" x14ac:dyDescent="0.25">
      <c r="Z2508" s="62" t="s">
        <v>67</v>
      </c>
      <c r="AA2508" s="62" t="s">
        <v>2012</v>
      </c>
      <c r="AB2508" s="62">
        <v>1505502</v>
      </c>
      <c r="AH2508" s="45" t="str">
        <f t="shared" si="107"/>
        <v>PAParagominas</v>
      </c>
      <c r="AI2508" s="62">
        <v>1505502</v>
      </c>
    </row>
    <row r="2509" spans="26:35" x14ac:dyDescent="0.25">
      <c r="Z2509" s="62" t="s">
        <v>67</v>
      </c>
      <c r="AA2509" s="62" t="s">
        <v>2030</v>
      </c>
      <c r="AB2509" s="62">
        <v>1505536</v>
      </c>
      <c r="AH2509" s="45" t="str">
        <f t="shared" si="107"/>
        <v>PAParauapebas</v>
      </c>
      <c r="AI2509" s="62">
        <v>1505536</v>
      </c>
    </row>
    <row r="2510" spans="26:35" x14ac:dyDescent="0.25">
      <c r="Z2510" s="62" t="s">
        <v>67</v>
      </c>
      <c r="AA2510" s="62" t="s">
        <v>2048</v>
      </c>
      <c r="AB2510" s="62">
        <v>1505551</v>
      </c>
      <c r="AH2510" s="45" t="str">
        <f t="shared" si="107"/>
        <v>PAPau D'Arco</v>
      </c>
      <c r="AI2510" s="62">
        <v>1505551</v>
      </c>
    </row>
    <row r="2511" spans="26:35" x14ac:dyDescent="0.25">
      <c r="Z2511" s="62" t="s">
        <v>67</v>
      </c>
      <c r="AA2511" s="62" t="s">
        <v>2066</v>
      </c>
      <c r="AB2511" s="62">
        <v>1505601</v>
      </c>
      <c r="AH2511" s="45" t="str">
        <f t="shared" si="107"/>
        <v>PAPeixe-Boi</v>
      </c>
      <c r="AI2511" s="62">
        <v>1505601</v>
      </c>
    </row>
    <row r="2512" spans="26:35" x14ac:dyDescent="0.25">
      <c r="Z2512" s="62" t="s">
        <v>67</v>
      </c>
      <c r="AA2512" s="62" t="s">
        <v>2083</v>
      </c>
      <c r="AB2512" s="62">
        <v>1505635</v>
      </c>
      <c r="AH2512" s="45" t="str">
        <f t="shared" si="107"/>
        <v>PAPiçarra</v>
      </c>
      <c r="AI2512" s="62">
        <v>1505635</v>
      </c>
    </row>
    <row r="2513" spans="26:35" x14ac:dyDescent="0.25">
      <c r="Z2513" s="62" t="s">
        <v>67</v>
      </c>
      <c r="AA2513" s="62" t="s">
        <v>2098</v>
      </c>
      <c r="AB2513" s="62">
        <v>1505650</v>
      </c>
      <c r="AH2513" s="45" t="str">
        <f t="shared" si="107"/>
        <v>PAPlacas</v>
      </c>
      <c r="AI2513" s="62">
        <v>1505650</v>
      </c>
    </row>
    <row r="2514" spans="26:35" x14ac:dyDescent="0.25">
      <c r="Z2514" s="62" t="s">
        <v>67</v>
      </c>
      <c r="AA2514" s="62" t="s">
        <v>2115</v>
      </c>
      <c r="AB2514" s="62">
        <v>1505700</v>
      </c>
      <c r="AH2514" s="45" t="str">
        <f t="shared" si="107"/>
        <v>PAPonta de Pedras</v>
      </c>
      <c r="AI2514" s="62">
        <v>1505700</v>
      </c>
    </row>
    <row r="2515" spans="26:35" x14ac:dyDescent="0.25">
      <c r="Z2515" s="62" t="s">
        <v>67</v>
      </c>
      <c r="AA2515" s="62" t="s">
        <v>2130</v>
      </c>
      <c r="AB2515" s="62">
        <v>1505809</v>
      </c>
      <c r="AH2515" s="45" t="str">
        <f t="shared" si="107"/>
        <v>PAPortel</v>
      </c>
      <c r="AI2515" s="62">
        <v>1505809</v>
      </c>
    </row>
    <row r="2516" spans="26:35" x14ac:dyDescent="0.25">
      <c r="Z2516" s="62" t="s">
        <v>67</v>
      </c>
      <c r="AA2516" s="62" t="s">
        <v>2147</v>
      </c>
      <c r="AB2516" s="62">
        <v>1505908</v>
      </c>
      <c r="AH2516" s="45" t="str">
        <f t="shared" si="107"/>
        <v>PAPorto de Moz</v>
      </c>
      <c r="AI2516" s="62">
        <v>1505908</v>
      </c>
    </row>
    <row r="2517" spans="26:35" x14ac:dyDescent="0.25">
      <c r="Z2517" s="62" t="s">
        <v>67</v>
      </c>
      <c r="AA2517" s="62" t="s">
        <v>2163</v>
      </c>
      <c r="AB2517" s="62">
        <v>1506005</v>
      </c>
      <c r="AH2517" s="45" t="str">
        <f t="shared" si="107"/>
        <v>PAPrainha</v>
      </c>
      <c r="AI2517" s="62">
        <v>1506005</v>
      </c>
    </row>
    <row r="2518" spans="26:35" x14ac:dyDescent="0.25">
      <c r="Z2518" s="62" t="s">
        <v>67</v>
      </c>
      <c r="AA2518" s="62" t="s">
        <v>2180</v>
      </c>
      <c r="AB2518" s="62">
        <v>1506104</v>
      </c>
      <c r="AH2518" s="45" t="str">
        <f t="shared" si="107"/>
        <v>PAPrimavera</v>
      </c>
      <c r="AI2518" s="62">
        <v>1506104</v>
      </c>
    </row>
    <row r="2519" spans="26:35" x14ac:dyDescent="0.25">
      <c r="Z2519" s="62" t="s">
        <v>67</v>
      </c>
      <c r="AA2519" s="62" t="s">
        <v>2197</v>
      </c>
      <c r="AB2519" s="62">
        <v>1506112</v>
      </c>
      <c r="AH2519" s="45" t="str">
        <f t="shared" si="107"/>
        <v>PAQuatipuru</v>
      </c>
      <c r="AI2519" s="62">
        <v>1506112</v>
      </c>
    </row>
    <row r="2520" spans="26:35" x14ac:dyDescent="0.25">
      <c r="Z2520" s="62" t="s">
        <v>67</v>
      </c>
      <c r="AA2520" s="62" t="s">
        <v>2212</v>
      </c>
      <c r="AB2520" s="62">
        <v>1506138</v>
      </c>
      <c r="AH2520" s="45" t="str">
        <f t="shared" si="107"/>
        <v>PARedenção</v>
      </c>
      <c r="AI2520" s="62">
        <v>1506138</v>
      </c>
    </row>
    <row r="2521" spans="26:35" x14ac:dyDescent="0.25">
      <c r="Z2521" s="62" t="s">
        <v>67</v>
      </c>
      <c r="AA2521" s="62" t="s">
        <v>2228</v>
      </c>
      <c r="AB2521" s="62">
        <v>1506161</v>
      </c>
      <c r="AH2521" s="45" t="str">
        <f t="shared" si="107"/>
        <v>PARio Maria</v>
      </c>
      <c r="AI2521" s="62">
        <v>1506161</v>
      </c>
    </row>
    <row r="2522" spans="26:35" x14ac:dyDescent="0.25">
      <c r="Z2522" s="62" t="s">
        <v>67</v>
      </c>
      <c r="AA2522" s="62" t="s">
        <v>2244</v>
      </c>
      <c r="AB2522" s="62">
        <v>1506187</v>
      </c>
      <c r="AH2522" s="45" t="str">
        <f t="shared" si="107"/>
        <v>PARondon do Pará</v>
      </c>
      <c r="AI2522" s="62">
        <v>1506187</v>
      </c>
    </row>
    <row r="2523" spans="26:35" x14ac:dyDescent="0.25">
      <c r="Z2523" s="62" t="s">
        <v>67</v>
      </c>
      <c r="AA2523" s="62" t="s">
        <v>2258</v>
      </c>
      <c r="AB2523" s="62">
        <v>1506195</v>
      </c>
      <c r="AH2523" s="45" t="str">
        <f t="shared" si="107"/>
        <v>PARurópolis</v>
      </c>
      <c r="AI2523" s="62">
        <v>1506195</v>
      </c>
    </row>
    <row r="2524" spans="26:35" x14ac:dyDescent="0.25">
      <c r="Z2524" s="62" t="s">
        <v>67</v>
      </c>
      <c r="AA2524" s="62" t="s">
        <v>2273</v>
      </c>
      <c r="AB2524" s="62">
        <v>1506203</v>
      </c>
      <c r="AH2524" s="45" t="str">
        <f t="shared" si="107"/>
        <v>PASalinópolis</v>
      </c>
      <c r="AI2524" s="62">
        <v>1506203</v>
      </c>
    </row>
    <row r="2525" spans="26:35" x14ac:dyDescent="0.25">
      <c r="Z2525" s="62" t="s">
        <v>67</v>
      </c>
      <c r="AA2525" s="62" t="s">
        <v>2289</v>
      </c>
      <c r="AB2525" s="62">
        <v>1506302</v>
      </c>
      <c r="AH2525" s="45" t="str">
        <f t="shared" si="107"/>
        <v>PASalvaterra</v>
      </c>
      <c r="AI2525" s="62">
        <v>1506302</v>
      </c>
    </row>
    <row r="2526" spans="26:35" x14ac:dyDescent="0.25">
      <c r="Z2526" s="62" t="s">
        <v>67</v>
      </c>
      <c r="AA2526" s="62" t="s">
        <v>2305</v>
      </c>
      <c r="AB2526" s="62">
        <v>1506351</v>
      </c>
      <c r="AH2526" s="45" t="str">
        <f t="shared" si="107"/>
        <v>PASanta Bárbara do Pará</v>
      </c>
      <c r="AI2526" s="62">
        <v>1506351</v>
      </c>
    </row>
    <row r="2527" spans="26:35" x14ac:dyDescent="0.25">
      <c r="Z2527" s="62" t="s">
        <v>67</v>
      </c>
      <c r="AA2527" s="62" t="s">
        <v>2318</v>
      </c>
      <c r="AB2527" s="62">
        <v>1506401</v>
      </c>
      <c r="AH2527" s="45" t="str">
        <f t="shared" si="107"/>
        <v>PASanta Cruz do Arari</v>
      </c>
      <c r="AI2527" s="62">
        <v>1506401</v>
      </c>
    </row>
    <row r="2528" spans="26:35" x14ac:dyDescent="0.25">
      <c r="Z2528" s="62" t="s">
        <v>67</v>
      </c>
      <c r="AA2528" s="62" t="s">
        <v>2334</v>
      </c>
      <c r="AB2528" s="62">
        <v>1506500</v>
      </c>
      <c r="AH2528" s="45" t="str">
        <f t="shared" si="107"/>
        <v>PASanta Isabel do Pará</v>
      </c>
      <c r="AI2528" s="62">
        <v>1506500</v>
      </c>
    </row>
    <row r="2529" spans="26:35" x14ac:dyDescent="0.25">
      <c r="Z2529" s="62" t="s">
        <v>67</v>
      </c>
      <c r="AA2529" s="62" t="s">
        <v>2350</v>
      </c>
      <c r="AB2529" s="62">
        <v>1506559</v>
      </c>
      <c r="AH2529" s="45" t="str">
        <f t="shared" si="107"/>
        <v>PASanta Luzia do Pará</v>
      </c>
      <c r="AI2529" s="62">
        <v>1506559</v>
      </c>
    </row>
    <row r="2530" spans="26:35" x14ac:dyDescent="0.25">
      <c r="Z2530" s="62" t="s">
        <v>67</v>
      </c>
      <c r="AA2530" s="62" t="s">
        <v>2366</v>
      </c>
      <c r="AB2530" s="62">
        <v>1506583</v>
      </c>
      <c r="AH2530" s="45" t="str">
        <f t="shared" si="107"/>
        <v>PASanta Maria das Barreiras</v>
      </c>
      <c r="AI2530" s="62">
        <v>1506583</v>
      </c>
    </row>
    <row r="2531" spans="26:35" x14ac:dyDescent="0.25">
      <c r="Z2531" s="62" t="s">
        <v>67</v>
      </c>
      <c r="AA2531" s="62" t="s">
        <v>2380</v>
      </c>
      <c r="AB2531" s="62">
        <v>1506609</v>
      </c>
      <c r="AH2531" s="45" t="str">
        <f t="shared" si="107"/>
        <v>PASanta Maria do Pará</v>
      </c>
      <c r="AI2531" s="62">
        <v>1506609</v>
      </c>
    </row>
    <row r="2532" spans="26:35" x14ac:dyDescent="0.25">
      <c r="Z2532" s="62" t="s">
        <v>67</v>
      </c>
      <c r="AA2532" s="62" t="s">
        <v>2395</v>
      </c>
      <c r="AB2532" s="62">
        <v>1506708</v>
      </c>
      <c r="AH2532" s="45" t="str">
        <f t="shared" si="107"/>
        <v>PASantana do Araguaia</v>
      </c>
      <c r="AI2532" s="62">
        <v>1506708</v>
      </c>
    </row>
    <row r="2533" spans="26:35" x14ac:dyDescent="0.25">
      <c r="Z2533" s="62" t="s">
        <v>67</v>
      </c>
      <c r="AA2533" s="62" t="s">
        <v>2411</v>
      </c>
      <c r="AB2533" s="62">
        <v>1506807</v>
      </c>
      <c r="AH2533" s="45" t="str">
        <f t="shared" si="107"/>
        <v>PASantarém</v>
      </c>
      <c r="AI2533" s="62">
        <v>1506807</v>
      </c>
    </row>
    <row r="2534" spans="26:35" x14ac:dyDescent="0.25">
      <c r="Z2534" s="62" t="s">
        <v>67</v>
      </c>
      <c r="AA2534" s="62" t="s">
        <v>2427</v>
      </c>
      <c r="AB2534" s="62">
        <v>1506906</v>
      </c>
      <c r="AH2534" s="45" t="str">
        <f t="shared" si="107"/>
        <v>PASantarém Novo</v>
      </c>
      <c r="AI2534" s="62">
        <v>1506906</v>
      </c>
    </row>
    <row r="2535" spans="26:35" x14ac:dyDescent="0.25">
      <c r="Z2535" s="62" t="s">
        <v>67</v>
      </c>
      <c r="AA2535" s="62" t="s">
        <v>2443</v>
      </c>
      <c r="AB2535" s="62">
        <v>1507003</v>
      </c>
      <c r="AH2535" s="45" t="str">
        <f t="shared" si="107"/>
        <v>PASanto Antônio do Tauá</v>
      </c>
      <c r="AI2535" s="62">
        <v>1507003</v>
      </c>
    </row>
    <row r="2536" spans="26:35" x14ac:dyDescent="0.25">
      <c r="Z2536" s="62" t="s">
        <v>67</v>
      </c>
      <c r="AA2536" s="62" t="s">
        <v>2459</v>
      </c>
      <c r="AB2536" s="62">
        <v>1507102</v>
      </c>
      <c r="AH2536" s="45" t="str">
        <f t="shared" si="107"/>
        <v>PASão Caetano de Odivelas</v>
      </c>
      <c r="AI2536" s="62">
        <v>1507102</v>
      </c>
    </row>
    <row r="2537" spans="26:35" x14ac:dyDescent="0.25">
      <c r="Z2537" s="62" t="s">
        <v>67</v>
      </c>
      <c r="AA2537" s="62" t="s">
        <v>2472</v>
      </c>
      <c r="AB2537" s="62">
        <v>1507151</v>
      </c>
      <c r="AH2537" s="45" t="str">
        <f t="shared" si="107"/>
        <v>PASão Domingos do Araguaia</v>
      </c>
      <c r="AI2537" s="62">
        <v>1507151</v>
      </c>
    </row>
    <row r="2538" spans="26:35" x14ac:dyDescent="0.25">
      <c r="Z2538" s="62" t="s">
        <v>67</v>
      </c>
      <c r="AA2538" s="62" t="s">
        <v>2488</v>
      </c>
      <c r="AB2538" s="62">
        <v>1507201</v>
      </c>
      <c r="AH2538" s="45" t="str">
        <f t="shared" si="107"/>
        <v>PASão Domingos do Capim</v>
      </c>
      <c r="AI2538" s="62">
        <v>1507201</v>
      </c>
    </row>
    <row r="2539" spans="26:35" x14ac:dyDescent="0.25">
      <c r="Z2539" s="62" t="s">
        <v>67</v>
      </c>
      <c r="AA2539" s="62" t="s">
        <v>2503</v>
      </c>
      <c r="AB2539" s="62">
        <v>1507300</v>
      </c>
      <c r="AH2539" s="45" t="str">
        <f t="shared" si="107"/>
        <v>PASão Félix do Xingu</v>
      </c>
      <c r="AI2539" s="62">
        <v>1507300</v>
      </c>
    </row>
    <row r="2540" spans="26:35" x14ac:dyDescent="0.25">
      <c r="Z2540" s="62" t="s">
        <v>67</v>
      </c>
      <c r="AA2540" s="62" t="s">
        <v>2518</v>
      </c>
      <c r="AB2540" s="62">
        <v>1507409</v>
      </c>
      <c r="AH2540" s="45" t="str">
        <f t="shared" si="107"/>
        <v>PASão Francisco do Pará</v>
      </c>
      <c r="AI2540" s="62">
        <v>1507409</v>
      </c>
    </row>
    <row r="2541" spans="26:35" x14ac:dyDescent="0.25">
      <c r="Z2541" s="62" t="s">
        <v>67</v>
      </c>
      <c r="AA2541" s="62" t="s">
        <v>2533</v>
      </c>
      <c r="AB2541" s="62">
        <v>1507458</v>
      </c>
      <c r="AH2541" s="45" t="str">
        <f t="shared" si="107"/>
        <v>PASão Geraldo do Araguaia</v>
      </c>
      <c r="AI2541" s="62">
        <v>1507458</v>
      </c>
    </row>
    <row r="2542" spans="26:35" x14ac:dyDescent="0.25">
      <c r="Z2542" s="62" t="s">
        <v>67</v>
      </c>
      <c r="AA2542" s="62" t="s">
        <v>2549</v>
      </c>
      <c r="AB2542" s="62">
        <v>1507466</v>
      </c>
      <c r="AH2542" s="45" t="str">
        <f t="shared" si="107"/>
        <v>PASão João da Ponta</v>
      </c>
      <c r="AI2542" s="62">
        <v>1507466</v>
      </c>
    </row>
    <row r="2543" spans="26:35" x14ac:dyDescent="0.25">
      <c r="Z2543" s="62" t="s">
        <v>67</v>
      </c>
      <c r="AA2543" s="62" t="s">
        <v>2564</v>
      </c>
      <c r="AB2543" s="62">
        <v>1507474</v>
      </c>
      <c r="AH2543" s="45" t="str">
        <f t="shared" si="107"/>
        <v>PASão João de Pirabas</v>
      </c>
      <c r="AI2543" s="62">
        <v>1507474</v>
      </c>
    </row>
    <row r="2544" spans="26:35" x14ac:dyDescent="0.25">
      <c r="Z2544" s="62" t="s">
        <v>67</v>
      </c>
      <c r="AA2544" s="62" t="s">
        <v>2579</v>
      </c>
      <c r="AB2544" s="62">
        <v>1507508</v>
      </c>
      <c r="AH2544" s="45" t="str">
        <f t="shared" si="107"/>
        <v>PASão João do Araguaia</v>
      </c>
      <c r="AI2544" s="62">
        <v>1507508</v>
      </c>
    </row>
    <row r="2545" spans="26:35" x14ac:dyDescent="0.25">
      <c r="Z2545" s="62" t="s">
        <v>67</v>
      </c>
      <c r="AA2545" s="62" t="s">
        <v>2594</v>
      </c>
      <c r="AB2545" s="62">
        <v>1507607</v>
      </c>
      <c r="AH2545" s="45" t="str">
        <f t="shared" si="107"/>
        <v>PASão Miguel do Guamá</v>
      </c>
      <c r="AI2545" s="62">
        <v>1507607</v>
      </c>
    </row>
    <row r="2546" spans="26:35" x14ac:dyDescent="0.25">
      <c r="Z2546" s="62" t="s">
        <v>67</v>
      </c>
      <c r="AA2546" s="62" t="s">
        <v>2610</v>
      </c>
      <c r="AB2546" s="62">
        <v>1507706</v>
      </c>
      <c r="AH2546" s="45" t="str">
        <f t="shared" si="107"/>
        <v>PASão Sebastião da Boa Vista</v>
      </c>
      <c r="AI2546" s="62">
        <v>1507706</v>
      </c>
    </row>
    <row r="2547" spans="26:35" x14ac:dyDescent="0.25">
      <c r="Z2547" s="62" t="s">
        <v>67</v>
      </c>
      <c r="AA2547" s="62" t="s">
        <v>1863</v>
      </c>
      <c r="AB2547" s="62">
        <v>1507755</v>
      </c>
      <c r="AH2547" s="45" t="str">
        <f t="shared" si="107"/>
        <v>PASapucaia</v>
      </c>
      <c r="AI2547" s="62">
        <v>1507755</v>
      </c>
    </row>
    <row r="2548" spans="26:35" x14ac:dyDescent="0.25">
      <c r="Z2548" s="62" t="s">
        <v>67</v>
      </c>
      <c r="AA2548" s="62" t="s">
        <v>2637</v>
      </c>
      <c r="AB2548" s="62">
        <v>1507805</v>
      </c>
      <c r="AH2548" s="45" t="str">
        <f t="shared" si="107"/>
        <v>PASenador José Porfírio</v>
      </c>
      <c r="AI2548" s="62">
        <v>1507805</v>
      </c>
    </row>
    <row r="2549" spans="26:35" x14ac:dyDescent="0.25">
      <c r="Z2549" s="62" t="s">
        <v>67</v>
      </c>
      <c r="AA2549" s="62" t="s">
        <v>2651</v>
      </c>
      <c r="AB2549" s="62">
        <v>1507904</v>
      </c>
      <c r="AH2549" s="45" t="str">
        <f t="shared" si="107"/>
        <v>PASoure</v>
      </c>
      <c r="AI2549" s="62">
        <v>1507904</v>
      </c>
    </row>
    <row r="2550" spans="26:35" x14ac:dyDescent="0.25">
      <c r="Z2550" s="62" t="s">
        <v>67</v>
      </c>
      <c r="AA2550" s="62" t="s">
        <v>2664</v>
      </c>
      <c r="AB2550" s="62">
        <v>1507953</v>
      </c>
      <c r="AH2550" s="45" t="str">
        <f t="shared" si="107"/>
        <v>PATailândia</v>
      </c>
      <c r="AI2550" s="62">
        <v>1507953</v>
      </c>
    </row>
    <row r="2551" spans="26:35" x14ac:dyDescent="0.25">
      <c r="Z2551" s="62" t="s">
        <v>67</v>
      </c>
      <c r="AA2551" s="62" t="s">
        <v>2678</v>
      </c>
      <c r="AB2551" s="62">
        <v>1507961</v>
      </c>
      <c r="AH2551" s="45" t="str">
        <f t="shared" si="107"/>
        <v>PATerra Alta</v>
      </c>
      <c r="AI2551" s="62">
        <v>1507961</v>
      </c>
    </row>
    <row r="2552" spans="26:35" x14ac:dyDescent="0.25">
      <c r="Z2552" s="62" t="s">
        <v>67</v>
      </c>
      <c r="AA2552" s="62" t="s">
        <v>2694</v>
      </c>
      <c r="AB2552" s="62">
        <v>1507979</v>
      </c>
      <c r="AH2552" s="45" t="str">
        <f t="shared" si="107"/>
        <v>PATerra Santa</v>
      </c>
      <c r="AI2552" s="62">
        <v>1507979</v>
      </c>
    </row>
    <row r="2553" spans="26:35" x14ac:dyDescent="0.25">
      <c r="Z2553" s="62" t="s">
        <v>67</v>
      </c>
      <c r="AA2553" s="62" t="s">
        <v>2710</v>
      </c>
      <c r="AB2553" s="62">
        <v>1508001</v>
      </c>
      <c r="AH2553" s="45" t="str">
        <f t="shared" si="107"/>
        <v>PATomé-Açu</v>
      </c>
      <c r="AI2553" s="62">
        <v>1508001</v>
      </c>
    </row>
    <row r="2554" spans="26:35" x14ac:dyDescent="0.25">
      <c r="Z2554" s="62" t="s">
        <v>67</v>
      </c>
      <c r="AA2554" s="62" t="s">
        <v>2725</v>
      </c>
      <c r="AB2554" s="62">
        <v>1508035</v>
      </c>
      <c r="AH2554" s="45" t="str">
        <f t="shared" si="107"/>
        <v>PATracuateua</v>
      </c>
      <c r="AI2554" s="62">
        <v>1508035</v>
      </c>
    </row>
    <row r="2555" spans="26:35" x14ac:dyDescent="0.25">
      <c r="Z2555" s="62" t="s">
        <v>67</v>
      </c>
      <c r="AA2555" s="62" t="s">
        <v>2741</v>
      </c>
      <c r="AB2555" s="62">
        <v>1508050</v>
      </c>
      <c r="AH2555" s="45" t="str">
        <f t="shared" si="107"/>
        <v>PATrairão</v>
      </c>
      <c r="AI2555" s="62">
        <v>1508050</v>
      </c>
    </row>
    <row r="2556" spans="26:35" x14ac:dyDescent="0.25">
      <c r="Z2556" s="62" t="s">
        <v>67</v>
      </c>
      <c r="AA2556" s="62" t="s">
        <v>2756</v>
      </c>
      <c r="AB2556" s="62">
        <v>1508084</v>
      </c>
      <c r="AH2556" s="45" t="str">
        <f t="shared" si="107"/>
        <v>PATucumã</v>
      </c>
      <c r="AI2556" s="62">
        <v>1508084</v>
      </c>
    </row>
    <row r="2557" spans="26:35" x14ac:dyDescent="0.25">
      <c r="Z2557" s="62" t="s">
        <v>67</v>
      </c>
      <c r="AA2557" s="62" t="s">
        <v>2771</v>
      </c>
      <c r="AB2557" s="62">
        <v>1508100</v>
      </c>
      <c r="AH2557" s="45" t="str">
        <f t="shared" si="107"/>
        <v>PATucuruí</v>
      </c>
      <c r="AI2557" s="62">
        <v>1508100</v>
      </c>
    </row>
    <row r="2558" spans="26:35" x14ac:dyDescent="0.25">
      <c r="Z2558" s="62" t="s">
        <v>67</v>
      </c>
      <c r="AA2558" s="62" t="s">
        <v>2787</v>
      </c>
      <c r="AB2558" s="62">
        <v>1508126</v>
      </c>
      <c r="AH2558" s="45" t="str">
        <f t="shared" si="107"/>
        <v>PAUlianópolis</v>
      </c>
      <c r="AI2558" s="62">
        <v>1508126</v>
      </c>
    </row>
    <row r="2559" spans="26:35" x14ac:dyDescent="0.25">
      <c r="Z2559" s="62" t="s">
        <v>67</v>
      </c>
      <c r="AA2559" s="62" t="s">
        <v>2802</v>
      </c>
      <c r="AB2559" s="62">
        <v>1508159</v>
      </c>
      <c r="AH2559" s="45" t="str">
        <f t="shared" si="107"/>
        <v>PAUruará</v>
      </c>
      <c r="AI2559" s="62">
        <v>1508159</v>
      </c>
    </row>
    <row r="2560" spans="26:35" x14ac:dyDescent="0.25">
      <c r="Z2560" s="62" t="s">
        <v>67</v>
      </c>
      <c r="AA2560" s="62" t="s">
        <v>2817</v>
      </c>
      <c r="AB2560" s="62">
        <v>1508209</v>
      </c>
      <c r="AH2560" s="45" t="str">
        <f t="shared" si="107"/>
        <v>PAVigia</v>
      </c>
      <c r="AI2560" s="62">
        <v>1508209</v>
      </c>
    </row>
    <row r="2561" spans="26:35" x14ac:dyDescent="0.25">
      <c r="Z2561" s="62" t="s">
        <v>67</v>
      </c>
      <c r="AA2561" s="62" t="s">
        <v>2831</v>
      </c>
      <c r="AB2561" s="62">
        <v>1508308</v>
      </c>
      <c r="AH2561" s="45" t="str">
        <f t="shared" si="107"/>
        <v>PAViseu</v>
      </c>
      <c r="AI2561" s="62">
        <v>1508308</v>
      </c>
    </row>
    <row r="2562" spans="26:35" x14ac:dyDescent="0.25">
      <c r="Z2562" s="62" t="s">
        <v>67</v>
      </c>
      <c r="AA2562" s="62" t="s">
        <v>2843</v>
      </c>
      <c r="AB2562" s="62">
        <v>1508357</v>
      </c>
      <c r="AH2562" s="45" t="str">
        <f t="shared" si="107"/>
        <v>PAVitória do Xingu</v>
      </c>
      <c r="AI2562" s="62">
        <v>1508357</v>
      </c>
    </row>
    <row r="2563" spans="26:35" x14ac:dyDescent="0.25">
      <c r="Z2563" s="62" t="s">
        <v>67</v>
      </c>
      <c r="AA2563" s="62" t="s">
        <v>2856</v>
      </c>
      <c r="AB2563" s="62">
        <v>1508407</v>
      </c>
      <c r="AH2563" s="45" t="str">
        <f t="shared" ref="AH2563:AH2626" si="108">CONCATENATE(Z2563,AA2563)</f>
        <v>PAXinguara</v>
      </c>
      <c r="AI2563" s="62">
        <v>1508407</v>
      </c>
    </row>
    <row r="2564" spans="26:35" x14ac:dyDescent="0.25">
      <c r="Z2564" s="62" t="s">
        <v>68</v>
      </c>
      <c r="AA2564" s="62" t="s">
        <v>92</v>
      </c>
      <c r="AB2564" s="62">
        <v>2500106</v>
      </c>
      <c r="AH2564" s="45" t="str">
        <f t="shared" si="108"/>
        <v>PBÁgua Branca</v>
      </c>
      <c r="AI2564" s="62">
        <v>2500106</v>
      </c>
    </row>
    <row r="2565" spans="26:35" x14ac:dyDescent="0.25">
      <c r="Z2565" s="62" t="s">
        <v>68</v>
      </c>
      <c r="AA2565" s="62" t="s">
        <v>130</v>
      </c>
      <c r="AB2565" s="62">
        <v>2500205</v>
      </c>
      <c r="AH2565" s="45" t="str">
        <f t="shared" si="108"/>
        <v>PBAguiar</v>
      </c>
      <c r="AI2565" s="62">
        <v>2500205</v>
      </c>
    </row>
    <row r="2566" spans="26:35" x14ac:dyDescent="0.25">
      <c r="Z2566" s="62" t="s">
        <v>68</v>
      </c>
      <c r="AA2566" s="62" t="s">
        <v>156</v>
      </c>
      <c r="AB2566" s="62">
        <v>2500304</v>
      </c>
      <c r="AH2566" s="45" t="str">
        <f t="shared" si="108"/>
        <v>PBAlagoa Grande</v>
      </c>
      <c r="AI2566" s="62">
        <v>2500304</v>
      </c>
    </row>
    <row r="2567" spans="26:35" x14ac:dyDescent="0.25">
      <c r="Z2567" s="62" t="s">
        <v>68</v>
      </c>
      <c r="AA2567" s="62" t="s">
        <v>181</v>
      </c>
      <c r="AB2567" s="62">
        <v>2500403</v>
      </c>
      <c r="AH2567" s="45" t="str">
        <f t="shared" si="108"/>
        <v>PBAlagoa Nova</v>
      </c>
      <c r="AI2567" s="62">
        <v>2500403</v>
      </c>
    </row>
    <row r="2568" spans="26:35" x14ac:dyDescent="0.25">
      <c r="Z2568" s="62" t="s">
        <v>68</v>
      </c>
      <c r="AA2568" s="62" t="s">
        <v>207</v>
      </c>
      <c r="AB2568" s="62">
        <v>2500502</v>
      </c>
      <c r="AH2568" s="45" t="str">
        <f t="shared" si="108"/>
        <v>PBAlagoinha</v>
      </c>
      <c r="AI2568" s="62">
        <v>2500502</v>
      </c>
    </row>
    <row r="2569" spans="26:35" x14ac:dyDescent="0.25">
      <c r="Z2569" s="62" t="s">
        <v>68</v>
      </c>
      <c r="AA2569" s="62" t="s">
        <v>232</v>
      </c>
      <c r="AB2569" s="62">
        <v>2500536</v>
      </c>
      <c r="AH2569" s="45" t="str">
        <f t="shared" si="108"/>
        <v>PBAlcantil</v>
      </c>
      <c r="AI2569" s="62">
        <v>2500536</v>
      </c>
    </row>
    <row r="2570" spans="26:35" x14ac:dyDescent="0.25">
      <c r="Z2570" s="62" t="s">
        <v>68</v>
      </c>
      <c r="AA2570" s="62" t="s">
        <v>257</v>
      </c>
      <c r="AB2570" s="62">
        <v>2500577</v>
      </c>
      <c r="AH2570" s="45" t="str">
        <f t="shared" si="108"/>
        <v>PBAlgodão de Jandaíra</v>
      </c>
      <c r="AI2570" s="62">
        <v>2500577</v>
      </c>
    </row>
    <row r="2571" spans="26:35" x14ac:dyDescent="0.25">
      <c r="Z2571" s="62" t="s">
        <v>68</v>
      </c>
      <c r="AA2571" s="62" t="s">
        <v>282</v>
      </c>
      <c r="AB2571" s="62">
        <v>2500601</v>
      </c>
      <c r="AH2571" s="45" t="str">
        <f t="shared" si="108"/>
        <v>PBAlhandra</v>
      </c>
      <c r="AI2571" s="62">
        <v>2500601</v>
      </c>
    </row>
    <row r="2572" spans="26:35" x14ac:dyDescent="0.25">
      <c r="Z2572" s="62" t="s">
        <v>68</v>
      </c>
      <c r="AA2572" s="62" t="s">
        <v>308</v>
      </c>
      <c r="AB2572" s="62">
        <v>2500734</v>
      </c>
      <c r="AH2572" s="45" t="str">
        <f t="shared" si="108"/>
        <v>PBAmparo</v>
      </c>
      <c r="AI2572" s="62">
        <v>2500734</v>
      </c>
    </row>
    <row r="2573" spans="26:35" x14ac:dyDescent="0.25">
      <c r="Z2573" s="62" t="s">
        <v>68</v>
      </c>
      <c r="AA2573" s="62" t="s">
        <v>334</v>
      </c>
      <c r="AB2573" s="62">
        <v>2500775</v>
      </c>
      <c r="AH2573" s="45" t="str">
        <f t="shared" si="108"/>
        <v>PBAparecida</v>
      </c>
      <c r="AI2573" s="62">
        <v>2500775</v>
      </c>
    </row>
    <row r="2574" spans="26:35" x14ac:dyDescent="0.25">
      <c r="Z2574" s="62" t="s">
        <v>68</v>
      </c>
      <c r="AA2574" s="62" t="s">
        <v>359</v>
      </c>
      <c r="AB2574" s="62">
        <v>2500809</v>
      </c>
      <c r="AH2574" s="45" t="str">
        <f t="shared" si="108"/>
        <v>PBAraçagi</v>
      </c>
      <c r="AI2574" s="62">
        <v>2500809</v>
      </c>
    </row>
    <row r="2575" spans="26:35" x14ac:dyDescent="0.25">
      <c r="Z2575" s="62" t="s">
        <v>68</v>
      </c>
      <c r="AA2575" s="62" t="s">
        <v>383</v>
      </c>
      <c r="AB2575" s="62">
        <v>2500908</v>
      </c>
      <c r="AH2575" s="45" t="str">
        <f t="shared" si="108"/>
        <v>PBArara</v>
      </c>
      <c r="AI2575" s="62">
        <v>2500908</v>
      </c>
    </row>
    <row r="2576" spans="26:35" x14ac:dyDescent="0.25">
      <c r="Z2576" s="62" t="s">
        <v>68</v>
      </c>
      <c r="AA2576" s="62" t="s">
        <v>408</v>
      </c>
      <c r="AB2576" s="62">
        <v>2501005</v>
      </c>
      <c r="AH2576" s="45" t="str">
        <f t="shared" si="108"/>
        <v>PBAraruna</v>
      </c>
      <c r="AI2576" s="62">
        <v>2501005</v>
      </c>
    </row>
    <row r="2577" spans="26:35" x14ac:dyDescent="0.25">
      <c r="Z2577" s="62" t="s">
        <v>68</v>
      </c>
      <c r="AA2577" s="62" t="s">
        <v>433</v>
      </c>
      <c r="AB2577" s="62">
        <v>2501104</v>
      </c>
      <c r="AH2577" s="45" t="str">
        <f t="shared" si="108"/>
        <v>PBAreia</v>
      </c>
      <c r="AI2577" s="62">
        <v>2501104</v>
      </c>
    </row>
    <row r="2578" spans="26:35" x14ac:dyDescent="0.25">
      <c r="Z2578" s="62" t="s">
        <v>68</v>
      </c>
      <c r="AA2578" s="62" t="s">
        <v>458</v>
      </c>
      <c r="AB2578" s="62">
        <v>2501153</v>
      </c>
      <c r="AH2578" s="45" t="str">
        <f t="shared" si="108"/>
        <v>PBAreia de Baraúnas</v>
      </c>
      <c r="AI2578" s="62">
        <v>2501153</v>
      </c>
    </row>
    <row r="2579" spans="26:35" x14ac:dyDescent="0.25">
      <c r="Z2579" s="62" t="s">
        <v>68</v>
      </c>
      <c r="AA2579" s="62" t="s">
        <v>484</v>
      </c>
      <c r="AB2579" s="62">
        <v>2501203</v>
      </c>
      <c r="AH2579" s="45" t="str">
        <f t="shared" si="108"/>
        <v>PBAreial</v>
      </c>
      <c r="AI2579" s="62">
        <v>2501203</v>
      </c>
    </row>
    <row r="2580" spans="26:35" x14ac:dyDescent="0.25">
      <c r="Z2580" s="62" t="s">
        <v>68</v>
      </c>
      <c r="AA2580" s="62" t="s">
        <v>508</v>
      </c>
      <c r="AB2580" s="62">
        <v>2501302</v>
      </c>
      <c r="AH2580" s="45" t="str">
        <f t="shared" si="108"/>
        <v>PBAroeiras</v>
      </c>
      <c r="AI2580" s="62">
        <v>2501302</v>
      </c>
    </row>
    <row r="2581" spans="26:35" x14ac:dyDescent="0.25">
      <c r="Z2581" s="62" t="s">
        <v>68</v>
      </c>
      <c r="AA2581" s="62" t="s">
        <v>531</v>
      </c>
      <c r="AB2581" s="62">
        <v>2501351</v>
      </c>
      <c r="AH2581" s="45" t="str">
        <f t="shared" si="108"/>
        <v>PBAssunção</v>
      </c>
      <c r="AI2581" s="62">
        <v>2501351</v>
      </c>
    </row>
    <row r="2582" spans="26:35" x14ac:dyDescent="0.25">
      <c r="Z2582" s="62" t="s">
        <v>68</v>
      </c>
      <c r="AA2582" s="62" t="s">
        <v>554</v>
      </c>
      <c r="AB2582" s="62">
        <v>2501401</v>
      </c>
      <c r="AH2582" s="45" t="str">
        <f t="shared" si="108"/>
        <v>PBBaía da Traição</v>
      </c>
      <c r="AI2582" s="62">
        <v>2501401</v>
      </c>
    </row>
    <row r="2583" spans="26:35" x14ac:dyDescent="0.25">
      <c r="Z2583" s="62" t="s">
        <v>68</v>
      </c>
      <c r="AA2583" s="62" t="s">
        <v>577</v>
      </c>
      <c r="AB2583" s="62">
        <v>2501500</v>
      </c>
      <c r="AH2583" s="45" t="str">
        <f t="shared" si="108"/>
        <v>PBBananeiras</v>
      </c>
      <c r="AI2583" s="62">
        <v>2501500</v>
      </c>
    </row>
    <row r="2584" spans="26:35" x14ac:dyDescent="0.25">
      <c r="Z2584" s="62" t="s">
        <v>68</v>
      </c>
      <c r="AA2584" s="62" t="s">
        <v>463</v>
      </c>
      <c r="AB2584" s="62">
        <v>2501534</v>
      </c>
      <c r="AH2584" s="45" t="str">
        <f t="shared" si="108"/>
        <v>PBBaraúna</v>
      </c>
      <c r="AI2584" s="62">
        <v>2501534</v>
      </c>
    </row>
    <row r="2585" spans="26:35" x14ac:dyDescent="0.25">
      <c r="Z2585" s="62" t="s">
        <v>68</v>
      </c>
      <c r="AA2585" s="62" t="s">
        <v>624</v>
      </c>
      <c r="AB2585" s="62">
        <v>2501609</v>
      </c>
      <c r="AH2585" s="45" t="str">
        <f t="shared" si="108"/>
        <v>PBBarra de Santa Rosa</v>
      </c>
      <c r="AI2585" s="62">
        <v>2501609</v>
      </c>
    </row>
    <row r="2586" spans="26:35" x14ac:dyDescent="0.25">
      <c r="Z2586" s="62" t="s">
        <v>68</v>
      </c>
      <c r="AA2586" s="62" t="s">
        <v>644</v>
      </c>
      <c r="AB2586" s="62">
        <v>2501575</v>
      </c>
      <c r="AH2586" s="45" t="str">
        <f t="shared" si="108"/>
        <v>PBBarra de Santana</v>
      </c>
      <c r="AI2586" s="62">
        <v>2501575</v>
      </c>
    </row>
    <row r="2587" spans="26:35" x14ac:dyDescent="0.25">
      <c r="Z2587" s="62" t="s">
        <v>68</v>
      </c>
      <c r="AA2587" s="62" t="s">
        <v>221</v>
      </c>
      <c r="AB2587" s="62">
        <v>2501708</v>
      </c>
      <c r="AH2587" s="45" t="str">
        <f t="shared" si="108"/>
        <v>PBBarra de São Miguel</v>
      </c>
      <c r="AI2587" s="62">
        <v>2501708</v>
      </c>
    </row>
    <row r="2588" spans="26:35" x14ac:dyDescent="0.25">
      <c r="Z2588" s="62" t="s">
        <v>68</v>
      </c>
      <c r="AA2588" s="62" t="s">
        <v>687</v>
      </c>
      <c r="AB2588" s="62">
        <v>2501807</v>
      </c>
      <c r="AH2588" s="45" t="str">
        <f t="shared" si="108"/>
        <v>PBBayeux</v>
      </c>
      <c r="AI2588" s="62">
        <v>2501807</v>
      </c>
    </row>
    <row r="2589" spans="26:35" x14ac:dyDescent="0.25">
      <c r="Z2589" s="62" t="s">
        <v>68</v>
      </c>
      <c r="AA2589" s="62" t="s">
        <v>270</v>
      </c>
      <c r="AB2589" s="62">
        <v>2501906</v>
      </c>
      <c r="AH2589" s="45" t="str">
        <f t="shared" si="108"/>
        <v>PBBelém</v>
      </c>
      <c r="AI2589" s="62">
        <v>2501906</v>
      </c>
    </row>
    <row r="2590" spans="26:35" x14ac:dyDescent="0.25">
      <c r="Z2590" s="62" t="s">
        <v>68</v>
      </c>
      <c r="AA2590" s="62" t="s">
        <v>729</v>
      </c>
      <c r="AB2590" s="62">
        <v>2502003</v>
      </c>
      <c r="AH2590" s="45" t="str">
        <f t="shared" si="108"/>
        <v>PBBelém do Brejo do Cruz</v>
      </c>
      <c r="AI2590" s="62">
        <v>2502003</v>
      </c>
    </row>
    <row r="2591" spans="26:35" x14ac:dyDescent="0.25">
      <c r="Z2591" s="62" t="s">
        <v>68</v>
      </c>
      <c r="AA2591" s="62" t="s">
        <v>751</v>
      </c>
      <c r="AB2591" s="62">
        <v>2502052</v>
      </c>
      <c r="AH2591" s="45" t="str">
        <f t="shared" si="108"/>
        <v>PBBernardino Batista</v>
      </c>
      <c r="AI2591" s="62">
        <v>2502052</v>
      </c>
    </row>
    <row r="2592" spans="26:35" x14ac:dyDescent="0.25">
      <c r="Z2592" s="62" t="s">
        <v>68</v>
      </c>
      <c r="AA2592" s="62" t="s">
        <v>772</v>
      </c>
      <c r="AB2592" s="62">
        <v>2502102</v>
      </c>
      <c r="AH2592" s="45" t="str">
        <f t="shared" si="108"/>
        <v>PBBoa Ventura</v>
      </c>
      <c r="AI2592" s="62">
        <v>2502102</v>
      </c>
    </row>
    <row r="2593" spans="26:35" x14ac:dyDescent="0.25">
      <c r="Z2593" s="62" t="s">
        <v>68</v>
      </c>
      <c r="AA2593" s="62" t="s">
        <v>163</v>
      </c>
      <c r="AB2593" s="62">
        <v>2502151</v>
      </c>
      <c r="AH2593" s="45" t="str">
        <f t="shared" si="108"/>
        <v>PBBoa Vista</v>
      </c>
      <c r="AI2593" s="62">
        <v>2502151</v>
      </c>
    </row>
    <row r="2594" spans="26:35" x14ac:dyDescent="0.25">
      <c r="Z2594" s="62" t="s">
        <v>68</v>
      </c>
      <c r="AA2594" s="62" t="s">
        <v>559</v>
      </c>
      <c r="AB2594" s="62">
        <v>2502201</v>
      </c>
      <c r="AH2594" s="45" t="str">
        <f t="shared" si="108"/>
        <v>PBBom Jesus</v>
      </c>
      <c r="AI2594" s="62">
        <v>2502201</v>
      </c>
    </row>
    <row r="2595" spans="26:35" x14ac:dyDescent="0.25">
      <c r="Z2595" s="62" t="s">
        <v>68</v>
      </c>
      <c r="AA2595" s="62" t="s">
        <v>836</v>
      </c>
      <c r="AB2595" s="62">
        <v>2502300</v>
      </c>
      <c r="AH2595" s="45" t="str">
        <f t="shared" si="108"/>
        <v>PBBom Sucesso</v>
      </c>
      <c r="AI2595" s="62">
        <v>2502300</v>
      </c>
    </row>
    <row r="2596" spans="26:35" x14ac:dyDescent="0.25">
      <c r="Z2596" s="62" t="s">
        <v>68</v>
      </c>
      <c r="AA2596" s="62" t="s">
        <v>859</v>
      </c>
      <c r="AB2596" s="62">
        <v>2502409</v>
      </c>
      <c r="AH2596" s="45" t="str">
        <f t="shared" si="108"/>
        <v>PBBonito de Santa Fé</v>
      </c>
      <c r="AI2596" s="62">
        <v>2502409</v>
      </c>
    </row>
    <row r="2597" spans="26:35" x14ac:dyDescent="0.25">
      <c r="Z2597" s="62" t="s">
        <v>68</v>
      </c>
      <c r="AA2597" s="62" t="s">
        <v>880</v>
      </c>
      <c r="AB2597" s="62">
        <v>2502508</v>
      </c>
      <c r="AH2597" s="45" t="str">
        <f t="shared" si="108"/>
        <v>PBBoqueirão</v>
      </c>
      <c r="AI2597" s="62">
        <v>2502508</v>
      </c>
    </row>
    <row r="2598" spans="26:35" x14ac:dyDescent="0.25">
      <c r="Z2598" s="62" t="s">
        <v>68</v>
      </c>
      <c r="AA2598" s="62" t="s">
        <v>903</v>
      </c>
      <c r="AB2598" s="62">
        <v>2502706</v>
      </c>
      <c r="AH2598" s="45" t="str">
        <f t="shared" si="108"/>
        <v>PBBorborema</v>
      </c>
      <c r="AI2598" s="62">
        <v>2502706</v>
      </c>
    </row>
    <row r="2599" spans="26:35" x14ac:dyDescent="0.25">
      <c r="Z2599" s="62" t="s">
        <v>68</v>
      </c>
      <c r="AA2599" s="62" t="s">
        <v>926</v>
      </c>
      <c r="AB2599" s="62">
        <v>2502805</v>
      </c>
      <c r="AH2599" s="45" t="str">
        <f t="shared" si="108"/>
        <v>PBBrejo do Cruz</v>
      </c>
      <c r="AI2599" s="62">
        <v>2502805</v>
      </c>
    </row>
    <row r="2600" spans="26:35" x14ac:dyDescent="0.25">
      <c r="Z2600" s="62" t="s">
        <v>68</v>
      </c>
      <c r="AA2600" s="62" t="s">
        <v>949</v>
      </c>
      <c r="AB2600" s="62">
        <v>2502904</v>
      </c>
      <c r="AH2600" s="45" t="str">
        <f t="shared" si="108"/>
        <v>PBBrejo dos Santos</v>
      </c>
      <c r="AI2600" s="62">
        <v>2502904</v>
      </c>
    </row>
    <row r="2601" spans="26:35" x14ac:dyDescent="0.25">
      <c r="Z2601" s="62" t="s">
        <v>68</v>
      </c>
      <c r="AA2601" s="62" t="s">
        <v>971</v>
      </c>
      <c r="AB2601" s="62">
        <v>2503001</v>
      </c>
      <c r="AH2601" s="45" t="str">
        <f t="shared" si="108"/>
        <v>PBCaaporã</v>
      </c>
      <c r="AI2601" s="62">
        <v>2503001</v>
      </c>
    </row>
    <row r="2602" spans="26:35" x14ac:dyDescent="0.25">
      <c r="Z2602" s="62" t="s">
        <v>68</v>
      </c>
      <c r="AA2602" s="62" t="s">
        <v>993</v>
      </c>
      <c r="AB2602" s="62">
        <v>2503100</v>
      </c>
      <c r="AH2602" s="45" t="str">
        <f t="shared" si="108"/>
        <v>PBCabaceiras</v>
      </c>
      <c r="AI2602" s="62">
        <v>2503100</v>
      </c>
    </row>
    <row r="2603" spans="26:35" x14ac:dyDescent="0.25">
      <c r="Z2603" s="62" t="s">
        <v>68</v>
      </c>
      <c r="AA2603" s="62" t="s">
        <v>1016</v>
      </c>
      <c r="AB2603" s="62">
        <v>2503209</v>
      </c>
      <c r="AH2603" s="45" t="str">
        <f t="shared" si="108"/>
        <v>PBCabedelo</v>
      </c>
      <c r="AI2603" s="62">
        <v>2503209</v>
      </c>
    </row>
    <row r="2604" spans="26:35" x14ac:dyDescent="0.25">
      <c r="Z2604" s="62" t="s">
        <v>68</v>
      </c>
      <c r="AA2604" s="62" t="s">
        <v>1038</v>
      </c>
      <c r="AB2604" s="62">
        <v>2503308</v>
      </c>
      <c r="AH2604" s="45" t="str">
        <f t="shared" si="108"/>
        <v>PBCachoeira dos Índios</v>
      </c>
      <c r="AI2604" s="62">
        <v>2503308</v>
      </c>
    </row>
    <row r="2605" spans="26:35" x14ac:dyDescent="0.25">
      <c r="Z2605" s="62" t="s">
        <v>68</v>
      </c>
      <c r="AA2605" s="62" t="s">
        <v>1060</v>
      </c>
      <c r="AB2605" s="62">
        <v>2503407</v>
      </c>
      <c r="AH2605" s="45" t="str">
        <f t="shared" si="108"/>
        <v>PBCacimba de Areia</v>
      </c>
      <c r="AI2605" s="62">
        <v>2503407</v>
      </c>
    </row>
    <row r="2606" spans="26:35" x14ac:dyDescent="0.25">
      <c r="Z2606" s="62" t="s">
        <v>68</v>
      </c>
      <c r="AA2606" s="62" t="s">
        <v>1082</v>
      </c>
      <c r="AB2606" s="62">
        <v>2503506</v>
      </c>
      <c r="AH2606" s="45" t="str">
        <f t="shared" si="108"/>
        <v>PBCacimba de Dentro</v>
      </c>
      <c r="AI2606" s="62">
        <v>2503506</v>
      </c>
    </row>
    <row r="2607" spans="26:35" x14ac:dyDescent="0.25">
      <c r="Z2607" s="62" t="s">
        <v>68</v>
      </c>
      <c r="AA2607" s="62" t="s">
        <v>1104</v>
      </c>
      <c r="AB2607" s="62">
        <v>2503555</v>
      </c>
      <c r="AH2607" s="45" t="str">
        <f t="shared" si="108"/>
        <v>PBCacimbas</v>
      </c>
      <c r="AI2607" s="62">
        <v>2503555</v>
      </c>
    </row>
    <row r="2608" spans="26:35" x14ac:dyDescent="0.25">
      <c r="Z2608" s="62" t="s">
        <v>68</v>
      </c>
      <c r="AA2608" s="62" t="s">
        <v>1127</v>
      </c>
      <c r="AB2608" s="62">
        <v>2503605</v>
      </c>
      <c r="AH2608" s="45" t="str">
        <f t="shared" si="108"/>
        <v>PBCaiçara</v>
      </c>
      <c r="AI2608" s="62">
        <v>2503605</v>
      </c>
    </row>
    <row r="2609" spans="26:35" x14ac:dyDescent="0.25">
      <c r="Z2609" s="62" t="s">
        <v>68</v>
      </c>
      <c r="AA2609" s="62" t="s">
        <v>1150</v>
      </c>
      <c r="AB2609" s="62">
        <v>2503704</v>
      </c>
      <c r="AH2609" s="45" t="str">
        <f t="shared" si="108"/>
        <v>PBCajazeiras</v>
      </c>
      <c r="AI2609" s="62">
        <v>2503704</v>
      </c>
    </row>
    <row r="2610" spans="26:35" x14ac:dyDescent="0.25">
      <c r="Z2610" s="62" t="s">
        <v>68</v>
      </c>
      <c r="AA2610" s="62" t="s">
        <v>1173</v>
      </c>
      <c r="AB2610" s="62">
        <v>2503753</v>
      </c>
      <c r="AH2610" s="45" t="str">
        <f t="shared" si="108"/>
        <v>PBCajazeirinhas</v>
      </c>
      <c r="AI2610" s="62">
        <v>2503753</v>
      </c>
    </row>
    <row r="2611" spans="26:35" x14ac:dyDescent="0.25">
      <c r="Z2611" s="62" t="s">
        <v>68</v>
      </c>
      <c r="AA2611" s="62" t="s">
        <v>1196</v>
      </c>
      <c r="AB2611" s="62">
        <v>2503803</v>
      </c>
      <c r="AH2611" s="45" t="str">
        <f t="shared" si="108"/>
        <v>PBCaldas Brandão</v>
      </c>
      <c r="AI2611" s="62">
        <v>2503803</v>
      </c>
    </row>
    <row r="2612" spans="26:35" x14ac:dyDescent="0.25">
      <c r="Z2612" s="62" t="s">
        <v>68</v>
      </c>
      <c r="AA2612" s="62" t="s">
        <v>1218</v>
      </c>
      <c r="AB2612" s="62">
        <v>2503902</v>
      </c>
      <c r="AH2612" s="45" t="str">
        <f t="shared" si="108"/>
        <v>PBCamalaú</v>
      </c>
      <c r="AI2612" s="62">
        <v>2503902</v>
      </c>
    </row>
    <row r="2613" spans="26:35" x14ac:dyDescent="0.25">
      <c r="Z2613" s="62" t="s">
        <v>68</v>
      </c>
      <c r="AA2613" s="62" t="s">
        <v>1239</v>
      </c>
      <c r="AB2613" s="62">
        <v>2504009</v>
      </c>
      <c r="AH2613" s="45" t="str">
        <f t="shared" si="108"/>
        <v>PBCampina Grande</v>
      </c>
      <c r="AI2613" s="62">
        <v>2504009</v>
      </c>
    </row>
    <row r="2614" spans="26:35" x14ac:dyDescent="0.25">
      <c r="Z2614" s="62" t="s">
        <v>68</v>
      </c>
      <c r="AA2614" s="62" t="s">
        <v>1262</v>
      </c>
      <c r="AB2614" s="62">
        <v>2504033</v>
      </c>
      <c r="AH2614" s="45" t="str">
        <f t="shared" si="108"/>
        <v>PBCapim</v>
      </c>
      <c r="AI2614" s="62">
        <v>2504033</v>
      </c>
    </row>
    <row r="2615" spans="26:35" x14ac:dyDescent="0.25">
      <c r="Z2615" s="62" t="s">
        <v>68</v>
      </c>
      <c r="AA2615" s="62" t="s">
        <v>711</v>
      </c>
      <c r="AB2615" s="62">
        <v>2504074</v>
      </c>
      <c r="AH2615" s="45" t="str">
        <f t="shared" si="108"/>
        <v>PBCaraúbas</v>
      </c>
      <c r="AI2615" s="62">
        <v>2504074</v>
      </c>
    </row>
    <row r="2616" spans="26:35" x14ac:dyDescent="0.25">
      <c r="Z2616" s="62" t="s">
        <v>68</v>
      </c>
      <c r="AA2616" s="62" t="s">
        <v>1306</v>
      </c>
      <c r="AB2616" s="62">
        <v>2504108</v>
      </c>
      <c r="AH2616" s="45" t="str">
        <f t="shared" si="108"/>
        <v>PBCarrapateira</v>
      </c>
      <c r="AI2616" s="62">
        <v>2504108</v>
      </c>
    </row>
    <row r="2617" spans="26:35" x14ac:dyDescent="0.25">
      <c r="Z2617" s="62" t="s">
        <v>68</v>
      </c>
      <c r="AA2617" s="62" t="s">
        <v>1328</v>
      </c>
      <c r="AB2617" s="62">
        <v>2504157</v>
      </c>
      <c r="AH2617" s="45" t="str">
        <f t="shared" si="108"/>
        <v>PBCasserengue</v>
      </c>
      <c r="AI2617" s="62">
        <v>2504157</v>
      </c>
    </row>
    <row r="2618" spans="26:35" x14ac:dyDescent="0.25">
      <c r="Z2618" s="62" t="s">
        <v>68</v>
      </c>
      <c r="AA2618" s="62" t="s">
        <v>1350</v>
      </c>
      <c r="AB2618" s="62">
        <v>2504207</v>
      </c>
      <c r="AH2618" s="45" t="str">
        <f t="shared" si="108"/>
        <v>PBCatingueira</v>
      </c>
      <c r="AI2618" s="62">
        <v>2504207</v>
      </c>
    </row>
    <row r="2619" spans="26:35" x14ac:dyDescent="0.25">
      <c r="Z2619" s="62" t="s">
        <v>68</v>
      </c>
      <c r="AA2619" s="62" t="s">
        <v>1371</v>
      </c>
      <c r="AB2619" s="62">
        <v>2504306</v>
      </c>
      <c r="AH2619" s="45" t="str">
        <f t="shared" si="108"/>
        <v>PBCatolé do Rocha</v>
      </c>
      <c r="AI2619" s="62">
        <v>2504306</v>
      </c>
    </row>
    <row r="2620" spans="26:35" x14ac:dyDescent="0.25">
      <c r="Z2620" s="62" t="s">
        <v>68</v>
      </c>
      <c r="AA2620" s="62" t="s">
        <v>1393</v>
      </c>
      <c r="AB2620" s="62">
        <v>2504355</v>
      </c>
      <c r="AH2620" s="45" t="str">
        <f t="shared" si="108"/>
        <v>PBCaturité</v>
      </c>
      <c r="AI2620" s="62">
        <v>2504355</v>
      </c>
    </row>
    <row r="2621" spans="26:35" x14ac:dyDescent="0.25">
      <c r="Z2621" s="62" t="s">
        <v>68</v>
      </c>
      <c r="AA2621" s="62" t="s">
        <v>1415</v>
      </c>
      <c r="AB2621" s="62">
        <v>2504405</v>
      </c>
      <c r="AH2621" s="45" t="str">
        <f t="shared" si="108"/>
        <v>PBConceição</v>
      </c>
      <c r="AI2621" s="62">
        <v>2504405</v>
      </c>
    </row>
    <row r="2622" spans="26:35" x14ac:dyDescent="0.25">
      <c r="Z2622" s="62" t="s">
        <v>68</v>
      </c>
      <c r="AA2622" s="62" t="s">
        <v>1264</v>
      </c>
      <c r="AB2622" s="62">
        <v>2504504</v>
      </c>
      <c r="AH2622" s="45" t="str">
        <f t="shared" si="108"/>
        <v>PBCondado</v>
      </c>
      <c r="AI2622" s="62">
        <v>2504504</v>
      </c>
    </row>
    <row r="2623" spans="26:35" x14ac:dyDescent="0.25">
      <c r="Z2623" s="62" t="s">
        <v>68</v>
      </c>
      <c r="AA2623" s="62" t="s">
        <v>1458</v>
      </c>
      <c r="AB2623" s="62">
        <v>2504603</v>
      </c>
      <c r="AH2623" s="45" t="str">
        <f t="shared" si="108"/>
        <v>PBConde</v>
      </c>
      <c r="AI2623" s="62">
        <v>2504603</v>
      </c>
    </row>
    <row r="2624" spans="26:35" x14ac:dyDescent="0.25">
      <c r="Z2624" s="62" t="s">
        <v>68</v>
      </c>
      <c r="AA2624" s="62" t="s">
        <v>1478</v>
      </c>
      <c r="AB2624" s="62">
        <v>2504702</v>
      </c>
      <c r="AH2624" s="45" t="str">
        <f t="shared" si="108"/>
        <v>PBCongo</v>
      </c>
      <c r="AI2624" s="62">
        <v>2504702</v>
      </c>
    </row>
    <row r="2625" spans="26:35" x14ac:dyDescent="0.25">
      <c r="Z2625" s="62" t="s">
        <v>68</v>
      </c>
      <c r="AA2625" s="62" t="s">
        <v>1500</v>
      </c>
      <c r="AB2625" s="62">
        <v>2504801</v>
      </c>
      <c r="AH2625" s="45" t="str">
        <f t="shared" si="108"/>
        <v>PBCoremas</v>
      </c>
      <c r="AI2625" s="62">
        <v>2504801</v>
      </c>
    </row>
    <row r="2626" spans="26:35" x14ac:dyDescent="0.25">
      <c r="Z2626" s="62" t="s">
        <v>68</v>
      </c>
      <c r="AA2626" s="62" t="s">
        <v>1520</v>
      </c>
      <c r="AB2626" s="62">
        <v>2504850</v>
      </c>
      <c r="AH2626" s="45" t="str">
        <f t="shared" si="108"/>
        <v>PBCoxixola</v>
      </c>
      <c r="AI2626" s="62">
        <v>2504850</v>
      </c>
    </row>
    <row r="2627" spans="26:35" x14ac:dyDescent="0.25">
      <c r="Z2627" s="62" t="s">
        <v>68</v>
      </c>
      <c r="AA2627" s="62" t="s">
        <v>1541</v>
      </c>
      <c r="AB2627" s="62">
        <v>2504900</v>
      </c>
      <c r="AH2627" s="45" t="str">
        <f t="shared" ref="AH2627:AH2690" si="109">CONCATENATE(Z2627,AA2627)</f>
        <v>PBCruz do Espírito Santo</v>
      </c>
      <c r="AI2627" s="62">
        <v>2504900</v>
      </c>
    </row>
    <row r="2628" spans="26:35" x14ac:dyDescent="0.25">
      <c r="Z2628" s="62" t="s">
        <v>68</v>
      </c>
      <c r="AA2628" s="62" t="s">
        <v>1562</v>
      </c>
      <c r="AB2628" s="62">
        <v>2505006</v>
      </c>
      <c r="AH2628" s="45" t="str">
        <f t="shared" si="109"/>
        <v>PBCubati</v>
      </c>
      <c r="AI2628" s="62">
        <v>2505006</v>
      </c>
    </row>
    <row r="2629" spans="26:35" x14ac:dyDescent="0.25">
      <c r="Z2629" s="62" t="s">
        <v>68</v>
      </c>
      <c r="AA2629" s="62" t="s">
        <v>1581</v>
      </c>
      <c r="AB2629" s="62">
        <v>2505105</v>
      </c>
      <c r="AH2629" s="45" t="str">
        <f t="shared" si="109"/>
        <v>PBCuité</v>
      </c>
      <c r="AI2629" s="62">
        <v>2505105</v>
      </c>
    </row>
    <row r="2630" spans="26:35" x14ac:dyDescent="0.25">
      <c r="Z2630" s="62" t="s">
        <v>68</v>
      </c>
      <c r="AA2630" s="62" t="s">
        <v>1601</v>
      </c>
      <c r="AB2630" s="62">
        <v>2505238</v>
      </c>
      <c r="AH2630" s="45" t="str">
        <f t="shared" si="109"/>
        <v>PBCuité de Mamanguape</v>
      </c>
      <c r="AI2630" s="62">
        <v>2505238</v>
      </c>
    </row>
    <row r="2631" spans="26:35" x14ac:dyDescent="0.25">
      <c r="Z2631" s="62" t="s">
        <v>68</v>
      </c>
      <c r="AA2631" s="62" t="s">
        <v>1621</v>
      </c>
      <c r="AB2631" s="62">
        <v>2505204</v>
      </c>
      <c r="AH2631" s="45" t="str">
        <f t="shared" si="109"/>
        <v>PBCuitegi</v>
      </c>
      <c r="AI2631" s="62">
        <v>2505204</v>
      </c>
    </row>
    <row r="2632" spans="26:35" x14ac:dyDescent="0.25">
      <c r="Z2632" s="62" t="s">
        <v>68</v>
      </c>
      <c r="AA2632" s="62" t="s">
        <v>1642</v>
      </c>
      <c r="AB2632" s="62">
        <v>2505279</v>
      </c>
      <c r="AH2632" s="45" t="str">
        <f t="shared" si="109"/>
        <v>PBCurral de Cima</v>
      </c>
      <c r="AI2632" s="62">
        <v>2505279</v>
      </c>
    </row>
    <row r="2633" spans="26:35" x14ac:dyDescent="0.25">
      <c r="Z2633" s="62" t="s">
        <v>68</v>
      </c>
      <c r="AA2633" s="62" t="s">
        <v>1663</v>
      </c>
      <c r="AB2633" s="62">
        <v>2505303</v>
      </c>
      <c r="AH2633" s="45" t="str">
        <f t="shared" si="109"/>
        <v>PBCurral Velho</v>
      </c>
      <c r="AI2633" s="62">
        <v>2505303</v>
      </c>
    </row>
    <row r="2634" spans="26:35" x14ac:dyDescent="0.25">
      <c r="Z2634" s="62" t="s">
        <v>68</v>
      </c>
      <c r="AA2634" s="62" t="s">
        <v>1683</v>
      </c>
      <c r="AB2634" s="62">
        <v>2505352</v>
      </c>
      <c r="AH2634" s="45" t="str">
        <f t="shared" si="109"/>
        <v>PBDamião</v>
      </c>
      <c r="AI2634" s="62">
        <v>2505352</v>
      </c>
    </row>
    <row r="2635" spans="26:35" x14ac:dyDescent="0.25">
      <c r="Z2635" s="62" t="s">
        <v>68</v>
      </c>
      <c r="AA2635" s="62" t="s">
        <v>1704</v>
      </c>
      <c r="AB2635" s="62">
        <v>2505402</v>
      </c>
      <c r="AH2635" s="45" t="str">
        <f t="shared" si="109"/>
        <v>PBDesterro</v>
      </c>
      <c r="AI2635" s="62">
        <v>2505402</v>
      </c>
    </row>
    <row r="2636" spans="26:35" x14ac:dyDescent="0.25">
      <c r="Z2636" s="62" t="s">
        <v>68</v>
      </c>
      <c r="AA2636" s="62" t="s">
        <v>1724</v>
      </c>
      <c r="AB2636" s="62">
        <v>2505600</v>
      </c>
      <c r="AH2636" s="45" t="str">
        <f t="shared" si="109"/>
        <v>PBDiamante</v>
      </c>
      <c r="AI2636" s="62">
        <v>2505600</v>
      </c>
    </row>
    <row r="2637" spans="26:35" x14ac:dyDescent="0.25">
      <c r="Z2637" s="62" t="s">
        <v>68</v>
      </c>
      <c r="AA2637" s="62" t="s">
        <v>1745</v>
      </c>
      <c r="AB2637" s="62">
        <v>2505709</v>
      </c>
      <c r="AH2637" s="45" t="str">
        <f t="shared" si="109"/>
        <v>PBDona Inês</v>
      </c>
      <c r="AI2637" s="62">
        <v>2505709</v>
      </c>
    </row>
    <row r="2638" spans="26:35" x14ac:dyDescent="0.25">
      <c r="Z2638" s="62" t="s">
        <v>68</v>
      </c>
      <c r="AA2638" s="62" t="s">
        <v>1765</v>
      </c>
      <c r="AB2638" s="62">
        <v>2505808</v>
      </c>
      <c r="AH2638" s="45" t="str">
        <f t="shared" si="109"/>
        <v>PBDuas Estradas</v>
      </c>
      <c r="AI2638" s="62">
        <v>2505808</v>
      </c>
    </row>
    <row r="2639" spans="26:35" x14ac:dyDescent="0.25">
      <c r="Z2639" s="62" t="s">
        <v>68</v>
      </c>
      <c r="AA2639" s="62" t="s">
        <v>1785</v>
      </c>
      <c r="AB2639" s="62">
        <v>2505907</v>
      </c>
      <c r="AH2639" s="45" t="str">
        <f t="shared" si="109"/>
        <v>PBEmas</v>
      </c>
      <c r="AI2639" s="62">
        <v>2505907</v>
      </c>
    </row>
    <row r="2640" spans="26:35" x14ac:dyDescent="0.25">
      <c r="Z2640" s="62" t="s">
        <v>68</v>
      </c>
      <c r="AA2640" s="62" t="s">
        <v>1805</v>
      </c>
      <c r="AB2640" s="62">
        <v>2506004</v>
      </c>
      <c r="AH2640" s="45" t="str">
        <f t="shared" si="109"/>
        <v>PBEsperança</v>
      </c>
      <c r="AI2640" s="62">
        <v>2506004</v>
      </c>
    </row>
    <row r="2641" spans="26:35" x14ac:dyDescent="0.25">
      <c r="Z2641" s="62" t="s">
        <v>68</v>
      </c>
      <c r="AA2641" s="62" t="s">
        <v>1823</v>
      </c>
      <c r="AB2641" s="62">
        <v>2506103</v>
      </c>
      <c r="AH2641" s="45" t="str">
        <f t="shared" si="109"/>
        <v>PBFagundes</v>
      </c>
      <c r="AI2641" s="62">
        <v>2506103</v>
      </c>
    </row>
    <row r="2642" spans="26:35" x14ac:dyDescent="0.25">
      <c r="Z2642" s="62" t="s">
        <v>68</v>
      </c>
      <c r="AA2642" s="62" t="s">
        <v>1842</v>
      </c>
      <c r="AB2642" s="62">
        <v>2506202</v>
      </c>
      <c r="AH2642" s="45" t="str">
        <f t="shared" si="109"/>
        <v>PBFrei Martinho</v>
      </c>
      <c r="AI2642" s="62">
        <v>2506202</v>
      </c>
    </row>
    <row r="2643" spans="26:35" x14ac:dyDescent="0.25">
      <c r="Z2643" s="62" t="s">
        <v>68</v>
      </c>
      <c r="AA2643" s="62" t="s">
        <v>1859</v>
      </c>
      <c r="AB2643" s="62">
        <v>2506251</v>
      </c>
      <c r="AH2643" s="45" t="str">
        <f t="shared" si="109"/>
        <v>PBGado Bravo</v>
      </c>
      <c r="AI2643" s="62">
        <v>2506251</v>
      </c>
    </row>
    <row r="2644" spans="26:35" x14ac:dyDescent="0.25">
      <c r="Z2644" s="62" t="s">
        <v>68</v>
      </c>
      <c r="AA2644" s="62" t="s">
        <v>1877</v>
      </c>
      <c r="AB2644" s="62">
        <v>2506301</v>
      </c>
      <c r="AH2644" s="45" t="str">
        <f t="shared" si="109"/>
        <v>PBGuarabira</v>
      </c>
      <c r="AI2644" s="62">
        <v>2506301</v>
      </c>
    </row>
    <row r="2645" spans="26:35" x14ac:dyDescent="0.25">
      <c r="Z2645" s="62" t="s">
        <v>68</v>
      </c>
      <c r="AA2645" s="62" t="s">
        <v>1893</v>
      </c>
      <c r="AB2645" s="62">
        <v>2506400</v>
      </c>
      <c r="AH2645" s="45" t="str">
        <f t="shared" si="109"/>
        <v>PBGurinhém</v>
      </c>
      <c r="AI2645" s="62">
        <v>2506400</v>
      </c>
    </row>
    <row r="2646" spans="26:35" x14ac:dyDescent="0.25">
      <c r="Z2646" s="62" t="s">
        <v>68</v>
      </c>
      <c r="AA2646" s="62" t="s">
        <v>1910</v>
      </c>
      <c r="AB2646" s="62">
        <v>2506509</v>
      </c>
      <c r="AH2646" s="45" t="str">
        <f t="shared" si="109"/>
        <v>PBGurjão</v>
      </c>
      <c r="AI2646" s="62">
        <v>2506509</v>
      </c>
    </row>
    <row r="2647" spans="26:35" x14ac:dyDescent="0.25">
      <c r="Z2647" s="62" t="s">
        <v>68</v>
      </c>
      <c r="AA2647" s="62" t="s">
        <v>1928</v>
      </c>
      <c r="AB2647" s="62">
        <v>2506608</v>
      </c>
      <c r="AH2647" s="45" t="str">
        <f t="shared" si="109"/>
        <v>PBIbiara</v>
      </c>
      <c r="AI2647" s="62">
        <v>2506608</v>
      </c>
    </row>
    <row r="2648" spans="26:35" x14ac:dyDescent="0.25">
      <c r="Z2648" s="62" t="s">
        <v>68</v>
      </c>
      <c r="AA2648" s="62" t="s">
        <v>1944</v>
      </c>
      <c r="AB2648" s="62">
        <v>2502607</v>
      </c>
      <c r="AH2648" s="45" t="str">
        <f t="shared" si="109"/>
        <v>PBIgaracy</v>
      </c>
      <c r="AI2648" s="62">
        <v>2502607</v>
      </c>
    </row>
    <row r="2649" spans="26:35" x14ac:dyDescent="0.25">
      <c r="Z2649" s="62" t="s">
        <v>68</v>
      </c>
      <c r="AA2649" s="62" t="s">
        <v>1960</v>
      </c>
      <c r="AB2649" s="62">
        <v>2506707</v>
      </c>
      <c r="AH2649" s="45" t="str">
        <f t="shared" si="109"/>
        <v>PBImaculada</v>
      </c>
      <c r="AI2649" s="62">
        <v>2506707</v>
      </c>
    </row>
    <row r="2650" spans="26:35" x14ac:dyDescent="0.25">
      <c r="Z2650" s="62" t="s">
        <v>68</v>
      </c>
      <c r="AA2650" s="62" t="s">
        <v>1978</v>
      </c>
      <c r="AB2650" s="62">
        <v>2506806</v>
      </c>
      <c r="AH2650" s="45" t="str">
        <f t="shared" si="109"/>
        <v>PBIngá</v>
      </c>
      <c r="AI2650" s="62">
        <v>2506806</v>
      </c>
    </row>
    <row r="2651" spans="26:35" x14ac:dyDescent="0.25">
      <c r="Z2651" s="62" t="s">
        <v>68</v>
      </c>
      <c r="AA2651" s="62" t="s">
        <v>738</v>
      </c>
      <c r="AB2651" s="62">
        <v>2506905</v>
      </c>
      <c r="AH2651" s="45" t="str">
        <f t="shared" si="109"/>
        <v>PBItabaiana</v>
      </c>
      <c r="AI2651" s="62">
        <v>2506905</v>
      </c>
    </row>
    <row r="2652" spans="26:35" x14ac:dyDescent="0.25">
      <c r="Z2652" s="62" t="s">
        <v>68</v>
      </c>
      <c r="AA2652" s="62" t="s">
        <v>2013</v>
      </c>
      <c r="AB2652" s="62">
        <v>2507002</v>
      </c>
      <c r="AH2652" s="45" t="str">
        <f t="shared" si="109"/>
        <v>PBItaporanga</v>
      </c>
      <c r="AI2652" s="62">
        <v>2507002</v>
      </c>
    </row>
    <row r="2653" spans="26:35" x14ac:dyDescent="0.25">
      <c r="Z2653" s="62" t="s">
        <v>68</v>
      </c>
      <c r="AA2653" s="62" t="s">
        <v>2031</v>
      </c>
      <c r="AB2653" s="62">
        <v>2507101</v>
      </c>
      <c r="AH2653" s="45" t="str">
        <f t="shared" si="109"/>
        <v>PBItapororoca</v>
      </c>
      <c r="AI2653" s="62">
        <v>2507101</v>
      </c>
    </row>
    <row r="2654" spans="26:35" x14ac:dyDescent="0.25">
      <c r="Z2654" s="62" t="s">
        <v>68</v>
      </c>
      <c r="AA2654" s="62" t="s">
        <v>2049</v>
      </c>
      <c r="AB2654" s="62">
        <v>2507200</v>
      </c>
      <c r="AH2654" s="45" t="str">
        <f t="shared" si="109"/>
        <v>PBItatuba</v>
      </c>
      <c r="AI2654" s="62">
        <v>2507200</v>
      </c>
    </row>
    <row r="2655" spans="26:35" x14ac:dyDescent="0.25">
      <c r="Z2655" s="62" t="s">
        <v>68</v>
      </c>
      <c r="AA2655" s="62" t="s">
        <v>2067</v>
      </c>
      <c r="AB2655" s="62">
        <v>2507309</v>
      </c>
      <c r="AH2655" s="45" t="str">
        <f t="shared" si="109"/>
        <v>PBJacaraú</v>
      </c>
      <c r="AI2655" s="62">
        <v>2507309</v>
      </c>
    </row>
    <row r="2656" spans="26:35" x14ac:dyDescent="0.25">
      <c r="Z2656" s="62" t="s">
        <v>68</v>
      </c>
      <c r="AA2656" s="62" t="s">
        <v>2084</v>
      </c>
      <c r="AB2656" s="62">
        <v>2507408</v>
      </c>
      <c r="AH2656" s="45" t="str">
        <f t="shared" si="109"/>
        <v>PBJericó</v>
      </c>
      <c r="AI2656" s="62">
        <v>2507408</v>
      </c>
    </row>
    <row r="2657" spans="26:35" x14ac:dyDescent="0.25">
      <c r="Z2657" s="62" t="s">
        <v>68</v>
      </c>
      <c r="AA2657" s="62" t="s">
        <v>2099</v>
      </c>
      <c r="AB2657" s="62">
        <v>2507507</v>
      </c>
      <c r="AH2657" s="45" t="str">
        <f t="shared" si="109"/>
        <v>PBJoão Pessoa</v>
      </c>
      <c r="AI2657" s="62">
        <v>2507507</v>
      </c>
    </row>
    <row r="2658" spans="26:35" x14ac:dyDescent="0.25">
      <c r="Z2658" s="62" t="s">
        <v>68</v>
      </c>
      <c r="AA2658" s="62" t="s">
        <v>2116</v>
      </c>
      <c r="AB2658" s="62">
        <v>2513653</v>
      </c>
      <c r="AH2658" s="45" t="str">
        <f t="shared" si="109"/>
        <v>PBJoca Claudino</v>
      </c>
      <c r="AI2658" s="62">
        <v>2513653</v>
      </c>
    </row>
    <row r="2659" spans="26:35" x14ac:dyDescent="0.25">
      <c r="Z2659" s="62" t="s">
        <v>68</v>
      </c>
      <c r="AA2659" s="62" t="s">
        <v>2131</v>
      </c>
      <c r="AB2659" s="62">
        <v>2507606</v>
      </c>
      <c r="AH2659" s="45" t="str">
        <f t="shared" si="109"/>
        <v>PBJuarez Távora</v>
      </c>
      <c r="AI2659" s="62">
        <v>2507606</v>
      </c>
    </row>
    <row r="2660" spans="26:35" x14ac:dyDescent="0.25">
      <c r="Z2660" s="62" t="s">
        <v>68</v>
      </c>
      <c r="AA2660" s="62" t="s">
        <v>2148</v>
      </c>
      <c r="AB2660" s="62">
        <v>2507705</v>
      </c>
      <c r="AH2660" s="45" t="str">
        <f t="shared" si="109"/>
        <v>PBJuazeirinho</v>
      </c>
      <c r="AI2660" s="62">
        <v>2507705</v>
      </c>
    </row>
    <row r="2661" spans="26:35" x14ac:dyDescent="0.25">
      <c r="Z2661" s="62" t="s">
        <v>68</v>
      </c>
      <c r="AA2661" s="62" t="s">
        <v>2164</v>
      </c>
      <c r="AB2661" s="62">
        <v>2507804</v>
      </c>
      <c r="AH2661" s="45" t="str">
        <f t="shared" si="109"/>
        <v>PBJunco do Seridó</v>
      </c>
      <c r="AI2661" s="62">
        <v>2507804</v>
      </c>
    </row>
    <row r="2662" spans="26:35" x14ac:dyDescent="0.25">
      <c r="Z2662" s="62" t="s">
        <v>68</v>
      </c>
      <c r="AA2662" s="62" t="s">
        <v>2181</v>
      </c>
      <c r="AB2662" s="62">
        <v>2507903</v>
      </c>
      <c r="AH2662" s="45" t="str">
        <f t="shared" si="109"/>
        <v>PBJuripiranga</v>
      </c>
      <c r="AI2662" s="62">
        <v>2507903</v>
      </c>
    </row>
    <row r="2663" spans="26:35" x14ac:dyDescent="0.25">
      <c r="Z2663" s="62" t="s">
        <v>68</v>
      </c>
      <c r="AA2663" s="62" t="s">
        <v>2198</v>
      </c>
      <c r="AB2663" s="62">
        <v>2508000</v>
      </c>
      <c r="AH2663" s="45" t="str">
        <f t="shared" si="109"/>
        <v>PBJuru</v>
      </c>
      <c r="AI2663" s="62">
        <v>2508000</v>
      </c>
    </row>
    <row r="2664" spans="26:35" x14ac:dyDescent="0.25">
      <c r="Z2664" s="62" t="s">
        <v>68</v>
      </c>
      <c r="AA2664" s="62" t="s">
        <v>2213</v>
      </c>
      <c r="AB2664" s="62">
        <v>2508109</v>
      </c>
      <c r="AH2664" s="45" t="str">
        <f t="shared" si="109"/>
        <v>PBLagoa</v>
      </c>
      <c r="AI2664" s="62">
        <v>2508109</v>
      </c>
    </row>
    <row r="2665" spans="26:35" x14ac:dyDescent="0.25">
      <c r="Z2665" s="62" t="s">
        <v>68</v>
      </c>
      <c r="AA2665" s="62" t="s">
        <v>2229</v>
      </c>
      <c r="AB2665" s="62">
        <v>2508208</v>
      </c>
      <c r="AH2665" s="45" t="str">
        <f t="shared" si="109"/>
        <v>PBLagoa de Dentro</v>
      </c>
      <c r="AI2665" s="62">
        <v>2508208</v>
      </c>
    </row>
    <row r="2666" spans="26:35" x14ac:dyDescent="0.25">
      <c r="Z2666" s="62" t="s">
        <v>68</v>
      </c>
      <c r="AA2666" s="62" t="s">
        <v>2245</v>
      </c>
      <c r="AB2666" s="62">
        <v>2508307</v>
      </c>
      <c r="AH2666" s="45" t="str">
        <f t="shared" si="109"/>
        <v>PBLagoa Seca</v>
      </c>
      <c r="AI2666" s="62">
        <v>2508307</v>
      </c>
    </row>
    <row r="2667" spans="26:35" x14ac:dyDescent="0.25">
      <c r="Z2667" s="62" t="s">
        <v>68</v>
      </c>
      <c r="AA2667" s="62" t="s">
        <v>2259</v>
      </c>
      <c r="AB2667" s="62">
        <v>2508406</v>
      </c>
      <c r="AH2667" s="45" t="str">
        <f t="shared" si="109"/>
        <v>PBLastro</v>
      </c>
      <c r="AI2667" s="62">
        <v>2508406</v>
      </c>
    </row>
    <row r="2668" spans="26:35" x14ac:dyDescent="0.25">
      <c r="Z2668" s="62" t="s">
        <v>68</v>
      </c>
      <c r="AA2668" s="62" t="s">
        <v>2274</v>
      </c>
      <c r="AB2668" s="62">
        <v>2508505</v>
      </c>
      <c r="AH2668" s="45" t="str">
        <f t="shared" si="109"/>
        <v>PBLivramento</v>
      </c>
      <c r="AI2668" s="62">
        <v>2508505</v>
      </c>
    </row>
    <row r="2669" spans="26:35" x14ac:dyDescent="0.25">
      <c r="Z2669" s="62" t="s">
        <v>68</v>
      </c>
      <c r="AA2669" s="62" t="s">
        <v>2290</v>
      </c>
      <c r="AB2669" s="62">
        <v>2508554</v>
      </c>
      <c r="AH2669" s="45" t="str">
        <f t="shared" si="109"/>
        <v>PBLogradouro</v>
      </c>
      <c r="AI2669" s="62">
        <v>2508554</v>
      </c>
    </row>
    <row r="2670" spans="26:35" x14ac:dyDescent="0.25">
      <c r="Z2670" s="62" t="s">
        <v>68</v>
      </c>
      <c r="AA2670" s="62" t="s">
        <v>2306</v>
      </c>
      <c r="AB2670" s="62">
        <v>2508604</v>
      </c>
      <c r="AH2670" s="45" t="str">
        <f t="shared" si="109"/>
        <v>PBLucena</v>
      </c>
      <c r="AI2670" s="62">
        <v>2508604</v>
      </c>
    </row>
    <row r="2671" spans="26:35" x14ac:dyDescent="0.25">
      <c r="Z2671" s="62" t="s">
        <v>68</v>
      </c>
      <c r="AA2671" s="62" t="s">
        <v>2319</v>
      </c>
      <c r="AB2671" s="62">
        <v>2508703</v>
      </c>
      <c r="AH2671" s="45" t="str">
        <f t="shared" si="109"/>
        <v>PBMãe d'Água</v>
      </c>
      <c r="AI2671" s="62">
        <v>2508703</v>
      </c>
    </row>
    <row r="2672" spans="26:35" x14ac:dyDescent="0.25">
      <c r="Z2672" s="62" t="s">
        <v>68</v>
      </c>
      <c r="AA2672" s="62" t="s">
        <v>2335</v>
      </c>
      <c r="AB2672" s="62">
        <v>2508802</v>
      </c>
      <c r="AH2672" s="45" t="str">
        <f t="shared" si="109"/>
        <v>PBMalta</v>
      </c>
      <c r="AI2672" s="62">
        <v>2508802</v>
      </c>
    </row>
    <row r="2673" spans="26:35" x14ac:dyDescent="0.25">
      <c r="Z2673" s="62" t="s">
        <v>68</v>
      </c>
      <c r="AA2673" s="62" t="s">
        <v>2351</v>
      </c>
      <c r="AB2673" s="62">
        <v>2508901</v>
      </c>
      <c r="AH2673" s="45" t="str">
        <f t="shared" si="109"/>
        <v>PBMamanguape</v>
      </c>
      <c r="AI2673" s="62">
        <v>2508901</v>
      </c>
    </row>
    <row r="2674" spans="26:35" x14ac:dyDescent="0.25">
      <c r="Z2674" s="62" t="s">
        <v>68</v>
      </c>
      <c r="AA2674" s="62" t="s">
        <v>2367</v>
      </c>
      <c r="AB2674" s="62">
        <v>2509008</v>
      </c>
      <c r="AH2674" s="45" t="str">
        <f t="shared" si="109"/>
        <v>PBManaíra</v>
      </c>
      <c r="AI2674" s="62">
        <v>2509008</v>
      </c>
    </row>
    <row r="2675" spans="26:35" x14ac:dyDescent="0.25">
      <c r="Z2675" s="62" t="s">
        <v>68</v>
      </c>
      <c r="AA2675" s="62" t="s">
        <v>2381</v>
      </c>
      <c r="AB2675" s="62">
        <v>2509057</v>
      </c>
      <c r="AH2675" s="45" t="str">
        <f t="shared" si="109"/>
        <v>PBMarcação</v>
      </c>
      <c r="AI2675" s="62">
        <v>2509057</v>
      </c>
    </row>
    <row r="2676" spans="26:35" x14ac:dyDescent="0.25">
      <c r="Z2676" s="62" t="s">
        <v>68</v>
      </c>
      <c r="AA2676" s="62" t="s">
        <v>2396</v>
      </c>
      <c r="AB2676" s="62">
        <v>2509107</v>
      </c>
      <c r="AH2676" s="45" t="str">
        <f t="shared" si="109"/>
        <v>PBMari</v>
      </c>
      <c r="AI2676" s="62">
        <v>2509107</v>
      </c>
    </row>
    <row r="2677" spans="26:35" x14ac:dyDescent="0.25">
      <c r="Z2677" s="62" t="s">
        <v>68</v>
      </c>
      <c r="AA2677" s="62" t="s">
        <v>2412</v>
      </c>
      <c r="AB2677" s="62">
        <v>2509156</v>
      </c>
      <c r="AH2677" s="45" t="str">
        <f t="shared" si="109"/>
        <v>PBMarizópolis</v>
      </c>
      <c r="AI2677" s="62">
        <v>2509156</v>
      </c>
    </row>
    <row r="2678" spans="26:35" x14ac:dyDescent="0.25">
      <c r="Z2678" s="62" t="s">
        <v>68</v>
      </c>
      <c r="AA2678" s="62" t="s">
        <v>2428</v>
      </c>
      <c r="AB2678" s="62">
        <v>2509206</v>
      </c>
      <c r="AH2678" s="45" t="str">
        <f t="shared" si="109"/>
        <v>PBMassaranduba</v>
      </c>
      <c r="AI2678" s="62">
        <v>2509206</v>
      </c>
    </row>
    <row r="2679" spans="26:35" x14ac:dyDescent="0.25">
      <c r="Z2679" s="62" t="s">
        <v>68</v>
      </c>
      <c r="AA2679" s="62" t="s">
        <v>2444</v>
      </c>
      <c r="AB2679" s="62">
        <v>2509305</v>
      </c>
      <c r="AH2679" s="45" t="str">
        <f t="shared" si="109"/>
        <v>PBMataraca</v>
      </c>
      <c r="AI2679" s="62">
        <v>2509305</v>
      </c>
    </row>
    <row r="2680" spans="26:35" x14ac:dyDescent="0.25">
      <c r="Z2680" s="62" t="s">
        <v>68</v>
      </c>
      <c r="AA2680" s="62" t="s">
        <v>2460</v>
      </c>
      <c r="AB2680" s="62">
        <v>2509339</v>
      </c>
      <c r="AH2680" s="45" t="str">
        <f t="shared" si="109"/>
        <v>PBMatinhas</v>
      </c>
      <c r="AI2680" s="62">
        <v>2509339</v>
      </c>
    </row>
    <row r="2681" spans="26:35" x14ac:dyDescent="0.25">
      <c r="Z2681" s="62" t="s">
        <v>68</v>
      </c>
      <c r="AA2681" s="62" t="s">
        <v>2473</v>
      </c>
      <c r="AB2681" s="62">
        <v>2509370</v>
      </c>
      <c r="AH2681" s="45" t="str">
        <f t="shared" si="109"/>
        <v>PBMato Grosso</v>
      </c>
      <c r="AI2681" s="62">
        <v>2509370</v>
      </c>
    </row>
    <row r="2682" spans="26:35" x14ac:dyDescent="0.25">
      <c r="Z2682" s="62" t="s">
        <v>68</v>
      </c>
      <c r="AA2682" s="62" t="s">
        <v>2489</v>
      </c>
      <c r="AB2682" s="62">
        <v>2509396</v>
      </c>
      <c r="AH2682" s="45" t="str">
        <f t="shared" si="109"/>
        <v>PBMaturéia</v>
      </c>
      <c r="AI2682" s="62">
        <v>2509396</v>
      </c>
    </row>
    <row r="2683" spans="26:35" x14ac:dyDescent="0.25">
      <c r="Z2683" s="62" t="s">
        <v>68</v>
      </c>
      <c r="AA2683" s="62" t="s">
        <v>2504</v>
      </c>
      <c r="AB2683" s="62">
        <v>2509404</v>
      </c>
      <c r="AH2683" s="45" t="str">
        <f t="shared" si="109"/>
        <v>PBMogeiro</v>
      </c>
      <c r="AI2683" s="62">
        <v>2509404</v>
      </c>
    </row>
    <row r="2684" spans="26:35" x14ac:dyDescent="0.25">
      <c r="Z2684" s="62" t="s">
        <v>68</v>
      </c>
      <c r="AA2684" s="62" t="s">
        <v>2519</v>
      </c>
      <c r="AB2684" s="62">
        <v>2509503</v>
      </c>
      <c r="AH2684" s="45" t="str">
        <f t="shared" si="109"/>
        <v>PBMontadas</v>
      </c>
      <c r="AI2684" s="62">
        <v>2509503</v>
      </c>
    </row>
    <row r="2685" spans="26:35" x14ac:dyDescent="0.25">
      <c r="Z2685" s="62" t="s">
        <v>68</v>
      </c>
      <c r="AA2685" s="62" t="s">
        <v>2534</v>
      </c>
      <c r="AB2685" s="62">
        <v>2509602</v>
      </c>
      <c r="AH2685" s="45" t="str">
        <f t="shared" si="109"/>
        <v>PBMonte Horebe</v>
      </c>
      <c r="AI2685" s="62">
        <v>2509602</v>
      </c>
    </row>
    <row r="2686" spans="26:35" x14ac:dyDescent="0.25">
      <c r="Z2686" s="62" t="s">
        <v>68</v>
      </c>
      <c r="AA2686" s="62" t="s">
        <v>2550</v>
      </c>
      <c r="AB2686" s="62">
        <v>2509701</v>
      </c>
      <c r="AH2686" s="45" t="str">
        <f t="shared" si="109"/>
        <v>PBMonteiro</v>
      </c>
      <c r="AI2686" s="62">
        <v>2509701</v>
      </c>
    </row>
    <row r="2687" spans="26:35" x14ac:dyDescent="0.25">
      <c r="Z2687" s="62" t="s">
        <v>68</v>
      </c>
      <c r="AA2687" s="62" t="s">
        <v>2513</v>
      </c>
      <c r="AB2687" s="62">
        <v>2509800</v>
      </c>
      <c r="AH2687" s="45" t="str">
        <f t="shared" si="109"/>
        <v>PBMulungu</v>
      </c>
      <c r="AI2687" s="62">
        <v>2509800</v>
      </c>
    </row>
    <row r="2688" spans="26:35" x14ac:dyDescent="0.25">
      <c r="Z2688" s="62" t="s">
        <v>68</v>
      </c>
      <c r="AA2688" s="62" t="s">
        <v>2580</v>
      </c>
      <c r="AB2688" s="62">
        <v>2509909</v>
      </c>
      <c r="AH2688" s="45" t="str">
        <f t="shared" si="109"/>
        <v>PBNatuba</v>
      </c>
      <c r="AI2688" s="62">
        <v>2509909</v>
      </c>
    </row>
    <row r="2689" spans="26:35" x14ac:dyDescent="0.25">
      <c r="Z2689" s="62" t="s">
        <v>68</v>
      </c>
      <c r="AA2689" s="62" t="s">
        <v>2595</v>
      </c>
      <c r="AB2689" s="62">
        <v>2510006</v>
      </c>
      <c r="AH2689" s="45" t="str">
        <f t="shared" si="109"/>
        <v>PBNazarezinho</v>
      </c>
      <c r="AI2689" s="62">
        <v>2510006</v>
      </c>
    </row>
    <row r="2690" spans="26:35" x14ac:dyDescent="0.25">
      <c r="Z2690" s="62" t="s">
        <v>68</v>
      </c>
      <c r="AA2690" s="62" t="s">
        <v>2611</v>
      </c>
      <c r="AB2690" s="62">
        <v>2510105</v>
      </c>
      <c r="AH2690" s="45" t="str">
        <f t="shared" si="109"/>
        <v>PBNova Floresta</v>
      </c>
      <c r="AI2690" s="62">
        <v>2510105</v>
      </c>
    </row>
    <row r="2691" spans="26:35" x14ac:dyDescent="0.25">
      <c r="Z2691" s="62" t="s">
        <v>68</v>
      </c>
      <c r="AA2691" s="62" t="s">
        <v>1919</v>
      </c>
      <c r="AB2691" s="62">
        <v>2510204</v>
      </c>
      <c r="AH2691" s="45" t="str">
        <f t="shared" ref="AH2691:AH2754" si="110">CONCATENATE(Z2691,AA2691)</f>
        <v>PBNova Olinda</v>
      </c>
      <c r="AI2691" s="62">
        <v>2510204</v>
      </c>
    </row>
    <row r="2692" spans="26:35" x14ac:dyDescent="0.25">
      <c r="Z2692" s="62" t="s">
        <v>68</v>
      </c>
      <c r="AA2692" s="62" t="s">
        <v>2638</v>
      </c>
      <c r="AB2692" s="62">
        <v>2510303</v>
      </c>
      <c r="AH2692" s="45" t="str">
        <f t="shared" si="110"/>
        <v>PBNova Palmeira</v>
      </c>
      <c r="AI2692" s="62">
        <v>2510303</v>
      </c>
    </row>
    <row r="2693" spans="26:35" x14ac:dyDescent="0.25">
      <c r="Z2693" s="62" t="s">
        <v>68</v>
      </c>
      <c r="AA2693" s="62" t="s">
        <v>2652</v>
      </c>
      <c r="AB2693" s="62">
        <v>2510402</v>
      </c>
      <c r="AH2693" s="45" t="str">
        <f t="shared" si="110"/>
        <v>PBOlho d'Água</v>
      </c>
      <c r="AI2693" s="62">
        <v>2510402</v>
      </c>
    </row>
    <row r="2694" spans="26:35" x14ac:dyDescent="0.25">
      <c r="Z2694" s="62" t="s">
        <v>68</v>
      </c>
      <c r="AA2694" s="62" t="s">
        <v>2665</v>
      </c>
      <c r="AB2694" s="62">
        <v>2510501</v>
      </c>
      <c r="AH2694" s="45" t="str">
        <f t="shared" si="110"/>
        <v>PBOlivedos</v>
      </c>
      <c r="AI2694" s="62">
        <v>2510501</v>
      </c>
    </row>
    <row r="2695" spans="26:35" x14ac:dyDescent="0.25">
      <c r="Z2695" s="62" t="s">
        <v>68</v>
      </c>
      <c r="AA2695" s="62" t="s">
        <v>2679</v>
      </c>
      <c r="AB2695" s="62">
        <v>2510600</v>
      </c>
      <c r="AH2695" s="45" t="str">
        <f t="shared" si="110"/>
        <v>PBOuro Velho</v>
      </c>
      <c r="AI2695" s="62">
        <v>2510600</v>
      </c>
    </row>
    <row r="2696" spans="26:35" x14ac:dyDescent="0.25">
      <c r="Z2696" s="62" t="s">
        <v>68</v>
      </c>
      <c r="AA2696" s="62" t="s">
        <v>2695</v>
      </c>
      <c r="AB2696" s="62">
        <v>2510659</v>
      </c>
      <c r="AH2696" s="45" t="str">
        <f t="shared" si="110"/>
        <v>PBParari</v>
      </c>
      <c r="AI2696" s="62">
        <v>2510659</v>
      </c>
    </row>
    <row r="2697" spans="26:35" x14ac:dyDescent="0.25">
      <c r="Z2697" s="62" t="s">
        <v>68</v>
      </c>
      <c r="AA2697" s="62" t="s">
        <v>2185</v>
      </c>
      <c r="AB2697" s="62">
        <v>2510709</v>
      </c>
      <c r="AH2697" s="45" t="str">
        <f t="shared" si="110"/>
        <v>PBPassagem</v>
      </c>
      <c r="AI2697" s="62">
        <v>2510709</v>
      </c>
    </row>
    <row r="2698" spans="26:35" x14ac:dyDescent="0.25">
      <c r="Z2698" s="62" t="s">
        <v>68</v>
      </c>
      <c r="AA2698" s="62" t="s">
        <v>2726</v>
      </c>
      <c r="AB2698" s="62">
        <v>2510808</v>
      </c>
      <c r="AH2698" s="45" t="str">
        <f t="shared" si="110"/>
        <v>PBPatos</v>
      </c>
      <c r="AI2698" s="62">
        <v>2510808</v>
      </c>
    </row>
    <row r="2699" spans="26:35" x14ac:dyDescent="0.25">
      <c r="Z2699" s="62" t="s">
        <v>68</v>
      </c>
      <c r="AA2699" s="62" t="s">
        <v>2552</v>
      </c>
      <c r="AB2699" s="62">
        <v>2510907</v>
      </c>
      <c r="AH2699" s="45" t="str">
        <f t="shared" si="110"/>
        <v>PBPaulista</v>
      </c>
      <c r="AI2699" s="62">
        <v>2510907</v>
      </c>
    </row>
    <row r="2700" spans="26:35" x14ac:dyDescent="0.25">
      <c r="Z2700" s="62" t="s">
        <v>68</v>
      </c>
      <c r="AA2700" s="62" t="s">
        <v>2751</v>
      </c>
      <c r="AB2700" s="62">
        <v>2511004</v>
      </c>
      <c r="AH2700" s="45" t="str">
        <f t="shared" si="110"/>
        <v>PBPedra Branca</v>
      </c>
      <c r="AI2700" s="62">
        <v>2511004</v>
      </c>
    </row>
    <row r="2701" spans="26:35" x14ac:dyDescent="0.25">
      <c r="Z2701" s="62" t="s">
        <v>68</v>
      </c>
      <c r="AA2701" s="62" t="s">
        <v>2772</v>
      </c>
      <c r="AB2701" s="62">
        <v>2511103</v>
      </c>
      <c r="AH2701" s="45" t="str">
        <f t="shared" si="110"/>
        <v>PBPedra Lavrada</v>
      </c>
      <c r="AI2701" s="62">
        <v>2511103</v>
      </c>
    </row>
    <row r="2702" spans="26:35" x14ac:dyDescent="0.25">
      <c r="Z2702" s="62" t="s">
        <v>68</v>
      </c>
      <c r="AA2702" s="62" t="s">
        <v>2788</v>
      </c>
      <c r="AB2702" s="62">
        <v>2511202</v>
      </c>
      <c r="AH2702" s="45" t="str">
        <f t="shared" si="110"/>
        <v>PBPedras de Fogo</v>
      </c>
      <c r="AI2702" s="62">
        <v>2511202</v>
      </c>
    </row>
    <row r="2703" spans="26:35" x14ac:dyDescent="0.25">
      <c r="Z2703" s="62" t="s">
        <v>68</v>
      </c>
      <c r="AA2703" s="62" t="s">
        <v>2803</v>
      </c>
      <c r="AB2703" s="62">
        <v>2512721</v>
      </c>
      <c r="AH2703" s="45" t="str">
        <f t="shared" si="110"/>
        <v>PBPedro Régis</v>
      </c>
      <c r="AI2703" s="62">
        <v>2512721</v>
      </c>
    </row>
    <row r="2704" spans="26:35" x14ac:dyDescent="0.25">
      <c r="Z2704" s="62" t="s">
        <v>68</v>
      </c>
      <c r="AA2704" s="62" t="s">
        <v>2818</v>
      </c>
      <c r="AB2704" s="62">
        <v>2511301</v>
      </c>
      <c r="AH2704" s="45" t="str">
        <f t="shared" si="110"/>
        <v>PBPiancó</v>
      </c>
      <c r="AI2704" s="62">
        <v>2511301</v>
      </c>
    </row>
    <row r="2705" spans="26:35" x14ac:dyDescent="0.25">
      <c r="Z2705" s="62" t="s">
        <v>68</v>
      </c>
      <c r="AA2705" s="62" t="s">
        <v>2832</v>
      </c>
      <c r="AB2705" s="62">
        <v>2511400</v>
      </c>
      <c r="AH2705" s="45" t="str">
        <f t="shared" si="110"/>
        <v>PBPicuí</v>
      </c>
      <c r="AI2705" s="62">
        <v>2511400</v>
      </c>
    </row>
    <row r="2706" spans="26:35" x14ac:dyDescent="0.25">
      <c r="Z2706" s="62" t="s">
        <v>68</v>
      </c>
      <c r="AA2706" s="62" t="s">
        <v>1756</v>
      </c>
      <c r="AB2706" s="62">
        <v>2511509</v>
      </c>
      <c r="AH2706" s="45" t="str">
        <f t="shared" si="110"/>
        <v>PBPilar</v>
      </c>
      <c r="AI2706" s="62">
        <v>2511509</v>
      </c>
    </row>
    <row r="2707" spans="26:35" x14ac:dyDescent="0.25">
      <c r="Z2707" s="62" t="s">
        <v>68</v>
      </c>
      <c r="AA2707" s="62" t="s">
        <v>2310</v>
      </c>
      <c r="AB2707" s="62">
        <v>2511608</v>
      </c>
      <c r="AH2707" s="45" t="str">
        <f t="shared" si="110"/>
        <v>PBPilões</v>
      </c>
      <c r="AI2707" s="62">
        <v>2511608</v>
      </c>
    </row>
    <row r="2708" spans="26:35" x14ac:dyDescent="0.25">
      <c r="Z2708" s="62" t="s">
        <v>68</v>
      </c>
      <c r="AA2708" s="62" t="s">
        <v>2869</v>
      </c>
      <c r="AB2708" s="62">
        <v>2511707</v>
      </c>
      <c r="AH2708" s="45" t="str">
        <f t="shared" si="110"/>
        <v>PBPilõezinhos</v>
      </c>
      <c r="AI2708" s="62">
        <v>2511707</v>
      </c>
    </row>
    <row r="2709" spans="26:35" x14ac:dyDescent="0.25">
      <c r="Z2709" s="62" t="s">
        <v>68</v>
      </c>
      <c r="AA2709" s="62" t="s">
        <v>2882</v>
      </c>
      <c r="AB2709" s="62">
        <v>2511806</v>
      </c>
      <c r="AH2709" s="45" t="str">
        <f t="shared" si="110"/>
        <v>PBPirpirituba</v>
      </c>
      <c r="AI2709" s="62">
        <v>2511806</v>
      </c>
    </row>
    <row r="2710" spans="26:35" x14ac:dyDescent="0.25">
      <c r="Z2710" s="62" t="s">
        <v>68</v>
      </c>
      <c r="AA2710" s="62" t="s">
        <v>2894</v>
      </c>
      <c r="AB2710" s="62">
        <v>2511905</v>
      </c>
      <c r="AH2710" s="45" t="str">
        <f t="shared" si="110"/>
        <v>PBPitimbu</v>
      </c>
      <c r="AI2710" s="62">
        <v>2511905</v>
      </c>
    </row>
    <row r="2711" spans="26:35" x14ac:dyDescent="0.25">
      <c r="Z2711" s="62" t="s">
        <v>68</v>
      </c>
      <c r="AA2711" s="62" t="s">
        <v>2907</v>
      </c>
      <c r="AB2711" s="62">
        <v>2512002</v>
      </c>
      <c r="AH2711" s="45" t="str">
        <f t="shared" si="110"/>
        <v>PBPocinhos</v>
      </c>
      <c r="AI2711" s="62">
        <v>2512002</v>
      </c>
    </row>
    <row r="2712" spans="26:35" x14ac:dyDescent="0.25">
      <c r="Z2712" s="62" t="s">
        <v>68</v>
      </c>
      <c r="AA2712" s="62" t="s">
        <v>2919</v>
      </c>
      <c r="AB2712" s="62">
        <v>2512036</v>
      </c>
      <c r="AH2712" s="45" t="str">
        <f t="shared" si="110"/>
        <v>PBPoço Dantas</v>
      </c>
      <c r="AI2712" s="62">
        <v>2512036</v>
      </c>
    </row>
    <row r="2713" spans="26:35" x14ac:dyDescent="0.25">
      <c r="Z2713" s="62" t="s">
        <v>68</v>
      </c>
      <c r="AA2713" s="62" t="s">
        <v>2931</v>
      </c>
      <c r="AB2713" s="62">
        <v>2512077</v>
      </c>
      <c r="AH2713" s="45" t="str">
        <f t="shared" si="110"/>
        <v>PBPoço de José de Moura</v>
      </c>
      <c r="AI2713" s="62">
        <v>2512077</v>
      </c>
    </row>
    <row r="2714" spans="26:35" x14ac:dyDescent="0.25">
      <c r="Z2714" s="62" t="s">
        <v>68</v>
      </c>
      <c r="AA2714" s="62" t="s">
        <v>2942</v>
      </c>
      <c r="AB2714" s="62">
        <v>2512101</v>
      </c>
      <c r="AH2714" s="45" t="str">
        <f t="shared" si="110"/>
        <v>PBPombal</v>
      </c>
      <c r="AI2714" s="62">
        <v>2512101</v>
      </c>
    </row>
    <row r="2715" spans="26:35" x14ac:dyDescent="0.25">
      <c r="Z2715" s="62" t="s">
        <v>68</v>
      </c>
      <c r="AA2715" s="62" t="s">
        <v>2954</v>
      </c>
      <c r="AB2715" s="62">
        <v>2512200</v>
      </c>
      <c r="AH2715" s="45" t="str">
        <f t="shared" si="110"/>
        <v>PBPrata</v>
      </c>
      <c r="AI2715" s="62">
        <v>2512200</v>
      </c>
    </row>
    <row r="2716" spans="26:35" x14ac:dyDescent="0.25">
      <c r="Z2716" s="62" t="s">
        <v>68</v>
      </c>
      <c r="AA2716" s="62" t="s">
        <v>2966</v>
      </c>
      <c r="AB2716" s="62">
        <v>2512309</v>
      </c>
      <c r="AH2716" s="45" t="str">
        <f t="shared" si="110"/>
        <v>PBPrincesa Isabel</v>
      </c>
      <c r="AI2716" s="62">
        <v>2512309</v>
      </c>
    </row>
    <row r="2717" spans="26:35" x14ac:dyDescent="0.25">
      <c r="Z2717" s="62" t="s">
        <v>68</v>
      </c>
      <c r="AA2717" s="62" t="s">
        <v>2978</v>
      </c>
      <c r="AB2717" s="62">
        <v>2512408</v>
      </c>
      <c r="AH2717" s="45" t="str">
        <f t="shared" si="110"/>
        <v>PBPuxinanã</v>
      </c>
      <c r="AI2717" s="62">
        <v>2512408</v>
      </c>
    </row>
    <row r="2718" spans="26:35" x14ac:dyDescent="0.25">
      <c r="Z2718" s="62" t="s">
        <v>68</v>
      </c>
      <c r="AA2718" s="62" t="s">
        <v>2991</v>
      </c>
      <c r="AB2718" s="62">
        <v>2512507</v>
      </c>
      <c r="AH2718" s="45" t="str">
        <f t="shared" si="110"/>
        <v>PBQueimadas</v>
      </c>
      <c r="AI2718" s="62">
        <v>2512507</v>
      </c>
    </row>
    <row r="2719" spans="26:35" x14ac:dyDescent="0.25">
      <c r="Z2719" s="62" t="s">
        <v>68</v>
      </c>
      <c r="AA2719" s="62" t="s">
        <v>3003</v>
      </c>
      <c r="AB2719" s="62">
        <v>2512606</v>
      </c>
      <c r="AH2719" s="45" t="str">
        <f t="shared" si="110"/>
        <v>PBQuixabá</v>
      </c>
      <c r="AI2719" s="62">
        <v>2512606</v>
      </c>
    </row>
    <row r="2720" spans="26:35" x14ac:dyDescent="0.25">
      <c r="Z2720" s="62" t="s">
        <v>68</v>
      </c>
      <c r="AA2720" s="62" t="s">
        <v>3016</v>
      </c>
      <c r="AB2720" s="62">
        <v>2512705</v>
      </c>
      <c r="AH2720" s="45" t="str">
        <f t="shared" si="110"/>
        <v>PBRemígio</v>
      </c>
      <c r="AI2720" s="62">
        <v>2512705</v>
      </c>
    </row>
    <row r="2721" spans="26:35" x14ac:dyDescent="0.25">
      <c r="Z2721" s="62" t="s">
        <v>68</v>
      </c>
      <c r="AA2721" s="62" t="s">
        <v>3014</v>
      </c>
      <c r="AB2721" s="62">
        <v>2512747</v>
      </c>
      <c r="AH2721" s="45" t="str">
        <f t="shared" si="110"/>
        <v>PBRiachão</v>
      </c>
      <c r="AI2721" s="62">
        <v>2512747</v>
      </c>
    </row>
    <row r="2722" spans="26:35" x14ac:dyDescent="0.25">
      <c r="Z2722" s="62" t="s">
        <v>68</v>
      </c>
      <c r="AA2722" s="62" t="s">
        <v>3041</v>
      </c>
      <c r="AB2722" s="62">
        <v>2512754</v>
      </c>
      <c r="AH2722" s="45" t="str">
        <f t="shared" si="110"/>
        <v>PBRiachão do Bacamarte</v>
      </c>
      <c r="AI2722" s="62">
        <v>2512754</v>
      </c>
    </row>
    <row r="2723" spans="26:35" x14ac:dyDescent="0.25">
      <c r="Z2723" s="62" t="s">
        <v>68</v>
      </c>
      <c r="AA2723" s="62" t="s">
        <v>3053</v>
      </c>
      <c r="AB2723" s="62">
        <v>2512762</v>
      </c>
      <c r="AH2723" s="45" t="str">
        <f t="shared" si="110"/>
        <v>PBRiachão do Poço</v>
      </c>
      <c r="AI2723" s="62">
        <v>2512762</v>
      </c>
    </row>
    <row r="2724" spans="26:35" x14ac:dyDescent="0.25">
      <c r="Z2724" s="62" t="s">
        <v>68</v>
      </c>
      <c r="AA2724" s="62" t="s">
        <v>3065</v>
      </c>
      <c r="AB2724" s="62">
        <v>2512788</v>
      </c>
      <c r="AH2724" s="45" t="str">
        <f t="shared" si="110"/>
        <v>PBRiacho de Santo Antônio</v>
      </c>
      <c r="AI2724" s="62">
        <v>2512788</v>
      </c>
    </row>
    <row r="2725" spans="26:35" x14ac:dyDescent="0.25">
      <c r="Z2725" s="62" t="s">
        <v>68</v>
      </c>
      <c r="AA2725" s="62" t="s">
        <v>3076</v>
      </c>
      <c r="AB2725" s="62">
        <v>2512804</v>
      </c>
      <c r="AH2725" s="45" t="str">
        <f t="shared" si="110"/>
        <v>PBRiacho dos Cavalos</v>
      </c>
      <c r="AI2725" s="62">
        <v>2512804</v>
      </c>
    </row>
    <row r="2726" spans="26:35" x14ac:dyDescent="0.25">
      <c r="Z2726" s="62" t="s">
        <v>68</v>
      </c>
      <c r="AA2726" s="62" t="s">
        <v>3089</v>
      </c>
      <c r="AB2726" s="62">
        <v>2512903</v>
      </c>
      <c r="AH2726" s="45" t="str">
        <f t="shared" si="110"/>
        <v>PBRio Tinto</v>
      </c>
      <c r="AI2726" s="62">
        <v>2512903</v>
      </c>
    </row>
    <row r="2727" spans="26:35" x14ac:dyDescent="0.25">
      <c r="Z2727" s="62" t="s">
        <v>68</v>
      </c>
      <c r="AA2727" s="62" t="s">
        <v>2774</v>
      </c>
      <c r="AB2727" s="62">
        <v>2513000</v>
      </c>
      <c r="AH2727" s="45" t="str">
        <f t="shared" si="110"/>
        <v>PBSalgadinho</v>
      </c>
      <c r="AI2727" s="62">
        <v>2513000</v>
      </c>
    </row>
    <row r="2728" spans="26:35" x14ac:dyDescent="0.25">
      <c r="Z2728" s="62" t="s">
        <v>68</v>
      </c>
      <c r="AA2728" s="62" t="s">
        <v>3114</v>
      </c>
      <c r="AB2728" s="62">
        <v>2513109</v>
      </c>
      <c r="AH2728" s="45" t="str">
        <f t="shared" si="110"/>
        <v>PBSalgado de São Félix</v>
      </c>
      <c r="AI2728" s="62">
        <v>2513109</v>
      </c>
    </row>
    <row r="2729" spans="26:35" x14ac:dyDescent="0.25">
      <c r="Z2729" s="62" t="s">
        <v>68</v>
      </c>
      <c r="AA2729" s="62" t="s">
        <v>3126</v>
      </c>
      <c r="AB2729" s="62">
        <v>2513158</v>
      </c>
      <c r="AH2729" s="45" t="str">
        <f t="shared" si="110"/>
        <v>PBSanta Cecília</v>
      </c>
      <c r="AI2729" s="62">
        <v>2513158</v>
      </c>
    </row>
    <row r="2730" spans="26:35" x14ac:dyDescent="0.25">
      <c r="Z2730" s="62" t="s">
        <v>68</v>
      </c>
      <c r="AA2730" s="62" t="s">
        <v>2523</v>
      </c>
      <c r="AB2730" s="62">
        <v>2513208</v>
      </c>
      <c r="AH2730" s="45" t="str">
        <f t="shared" si="110"/>
        <v>PBSanta Cruz</v>
      </c>
      <c r="AI2730" s="62">
        <v>2513208</v>
      </c>
    </row>
    <row r="2731" spans="26:35" x14ac:dyDescent="0.25">
      <c r="Z2731" s="62" t="s">
        <v>68</v>
      </c>
      <c r="AA2731" s="62" t="s">
        <v>3074</v>
      </c>
      <c r="AB2731" s="62">
        <v>2513307</v>
      </c>
      <c r="AH2731" s="45" t="str">
        <f t="shared" si="110"/>
        <v>PBSanta Helena</v>
      </c>
      <c r="AI2731" s="62">
        <v>2513307</v>
      </c>
    </row>
    <row r="2732" spans="26:35" x14ac:dyDescent="0.25">
      <c r="Z2732" s="62" t="s">
        <v>68</v>
      </c>
      <c r="AA2732" s="62" t="s">
        <v>3087</v>
      </c>
      <c r="AB2732" s="62">
        <v>2513356</v>
      </c>
      <c r="AH2732" s="45" t="str">
        <f t="shared" si="110"/>
        <v>PBSanta Inês</v>
      </c>
      <c r="AI2732" s="62">
        <v>2513356</v>
      </c>
    </row>
    <row r="2733" spans="26:35" x14ac:dyDescent="0.25">
      <c r="Z2733" s="62" t="s">
        <v>68</v>
      </c>
      <c r="AA2733" s="62" t="s">
        <v>3100</v>
      </c>
      <c r="AB2733" s="62">
        <v>2513406</v>
      </c>
      <c r="AH2733" s="45" t="str">
        <f t="shared" si="110"/>
        <v>PBSanta Luzia</v>
      </c>
      <c r="AI2733" s="62">
        <v>2513406</v>
      </c>
    </row>
    <row r="2734" spans="26:35" x14ac:dyDescent="0.25">
      <c r="Z2734" s="62" t="s">
        <v>68</v>
      </c>
      <c r="AA2734" s="62" t="s">
        <v>3136</v>
      </c>
      <c r="AB2734" s="62">
        <v>2513703</v>
      </c>
      <c r="AH2734" s="45" t="str">
        <f t="shared" si="110"/>
        <v>PBSanta Rita</v>
      </c>
      <c r="AI2734" s="62">
        <v>2513703</v>
      </c>
    </row>
    <row r="2735" spans="26:35" x14ac:dyDescent="0.25">
      <c r="Z2735" s="62" t="s">
        <v>68</v>
      </c>
      <c r="AA2735" s="62" t="s">
        <v>3194</v>
      </c>
      <c r="AB2735" s="62">
        <v>2513802</v>
      </c>
      <c r="AH2735" s="45" t="str">
        <f t="shared" si="110"/>
        <v>PBSanta Teresinha</v>
      </c>
      <c r="AI2735" s="62">
        <v>2513802</v>
      </c>
    </row>
    <row r="2736" spans="26:35" x14ac:dyDescent="0.25">
      <c r="Z2736" s="62" t="s">
        <v>68</v>
      </c>
      <c r="AA2736" s="62" t="s">
        <v>3206</v>
      </c>
      <c r="AB2736" s="62">
        <v>2513505</v>
      </c>
      <c r="AH2736" s="45" t="str">
        <f t="shared" si="110"/>
        <v>PBSantana de Mangueira</v>
      </c>
      <c r="AI2736" s="62">
        <v>2513505</v>
      </c>
    </row>
    <row r="2737" spans="26:35" x14ac:dyDescent="0.25">
      <c r="Z2737" s="62" t="s">
        <v>68</v>
      </c>
      <c r="AA2737" s="62" t="s">
        <v>3218</v>
      </c>
      <c r="AB2737" s="62">
        <v>2513604</v>
      </c>
      <c r="AH2737" s="45" t="str">
        <f t="shared" si="110"/>
        <v>PBSantana dos Garrotes</v>
      </c>
      <c r="AI2737" s="62">
        <v>2513604</v>
      </c>
    </row>
    <row r="2738" spans="26:35" x14ac:dyDescent="0.25">
      <c r="Z2738" s="62" t="s">
        <v>68</v>
      </c>
      <c r="AA2738" s="62" t="s">
        <v>3230</v>
      </c>
      <c r="AB2738" s="62">
        <v>2513851</v>
      </c>
      <c r="AH2738" s="45" t="str">
        <f t="shared" si="110"/>
        <v>PBSanto André</v>
      </c>
      <c r="AI2738" s="62">
        <v>2513851</v>
      </c>
    </row>
    <row r="2739" spans="26:35" x14ac:dyDescent="0.25">
      <c r="Z2739" s="62" t="s">
        <v>68</v>
      </c>
      <c r="AA2739" s="62" t="s">
        <v>3240</v>
      </c>
      <c r="AB2739" s="62">
        <v>2513927</v>
      </c>
      <c r="AH2739" s="45" t="str">
        <f t="shared" si="110"/>
        <v>PBSão Bentinho</v>
      </c>
      <c r="AI2739" s="62">
        <v>2513927</v>
      </c>
    </row>
    <row r="2740" spans="26:35" x14ac:dyDescent="0.25">
      <c r="Z2740" s="62" t="s">
        <v>68</v>
      </c>
      <c r="AA2740" s="62" t="s">
        <v>3192</v>
      </c>
      <c r="AB2740" s="62">
        <v>2513901</v>
      </c>
      <c r="AH2740" s="45" t="str">
        <f t="shared" si="110"/>
        <v>PBSão Bento</v>
      </c>
      <c r="AI2740" s="62">
        <v>2513901</v>
      </c>
    </row>
    <row r="2741" spans="26:35" x14ac:dyDescent="0.25">
      <c r="Z2741" s="62" t="s">
        <v>68</v>
      </c>
      <c r="AA2741" s="62" t="s">
        <v>1609</v>
      </c>
      <c r="AB2741" s="62">
        <v>2513968</v>
      </c>
      <c r="AH2741" s="45" t="str">
        <f t="shared" si="110"/>
        <v>PBSão Domingos</v>
      </c>
      <c r="AI2741" s="62">
        <v>2513968</v>
      </c>
    </row>
    <row r="2742" spans="26:35" x14ac:dyDescent="0.25">
      <c r="Z2742" s="62" t="s">
        <v>68</v>
      </c>
      <c r="AA2742" s="62" t="s">
        <v>3272</v>
      </c>
      <c r="AB2742" s="62">
        <v>2513943</v>
      </c>
      <c r="AH2742" s="45" t="str">
        <f t="shared" si="110"/>
        <v>PBSão Domingos do Cariri</v>
      </c>
      <c r="AI2742" s="62">
        <v>2513943</v>
      </c>
    </row>
    <row r="2743" spans="26:35" x14ac:dyDescent="0.25">
      <c r="Z2743" s="62" t="s">
        <v>68</v>
      </c>
      <c r="AA2743" s="62" t="s">
        <v>1630</v>
      </c>
      <c r="AB2743" s="62">
        <v>2513984</v>
      </c>
      <c r="AH2743" s="45" t="str">
        <f t="shared" si="110"/>
        <v>PBSão Francisco</v>
      </c>
      <c r="AI2743" s="62">
        <v>2513984</v>
      </c>
    </row>
    <row r="2744" spans="26:35" x14ac:dyDescent="0.25">
      <c r="Z2744" s="62" t="s">
        <v>68</v>
      </c>
      <c r="AA2744" s="62" t="s">
        <v>3295</v>
      </c>
      <c r="AB2744" s="62">
        <v>2514008</v>
      </c>
      <c r="AH2744" s="45" t="str">
        <f t="shared" si="110"/>
        <v>PBSão João do Cariri</v>
      </c>
      <c r="AI2744" s="62">
        <v>2514008</v>
      </c>
    </row>
    <row r="2745" spans="26:35" x14ac:dyDescent="0.25">
      <c r="Z2745" s="62" t="s">
        <v>68</v>
      </c>
      <c r="AA2745" s="62" t="s">
        <v>3307</v>
      </c>
      <c r="AB2745" s="62">
        <v>2500700</v>
      </c>
      <c r="AH2745" s="45" t="str">
        <f t="shared" si="110"/>
        <v>PBSão João do Rio do Peixe</v>
      </c>
      <c r="AI2745" s="62">
        <v>2500700</v>
      </c>
    </row>
    <row r="2746" spans="26:35" x14ac:dyDescent="0.25">
      <c r="Z2746" s="62" t="s">
        <v>68</v>
      </c>
      <c r="AA2746" s="62" t="s">
        <v>3319</v>
      </c>
      <c r="AB2746" s="62">
        <v>2514107</v>
      </c>
      <c r="AH2746" s="45" t="str">
        <f t="shared" si="110"/>
        <v>PBSão João do Tigre</v>
      </c>
      <c r="AI2746" s="62">
        <v>2514107</v>
      </c>
    </row>
    <row r="2747" spans="26:35" x14ac:dyDescent="0.25">
      <c r="Z2747" s="62" t="s">
        <v>68</v>
      </c>
      <c r="AA2747" s="62" t="s">
        <v>3329</v>
      </c>
      <c r="AB2747" s="62">
        <v>2514206</v>
      </c>
      <c r="AH2747" s="45" t="str">
        <f t="shared" si="110"/>
        <v>PBSão José da Lagoa Tapada</v>
      </c>
      <c r="AI2747" s="62">
        <v>2514206</v>
      </c>
    </row>
    <row r="2748" spans="26:35" x14ac:dyDescent="0.25">
      <c r="Z2748" s="62" t="s">
        <v>68</v>
      </c>
      <c r="AA2748" s="62" t="s">
        <v>3340</v>
      </c>
      <c r="AB2748" s="62">
        <v>2514305</v>
      </c>
      <c r="AH2748" s="45" t="str">
        <f t="shared" si="110"/>
        <v>PBSão José de Caiana</v>
      </c>
      <c r="AI2748" s="62">
        <v>2514305</v>
      </c>
    </row>
    <row r="2749" spans="26:35" x14ac:dyDescent="0.25">
      <c r="Z2749" s="62" t="s">
        <v>68</v>
      </c>
      <c r="AA2749" s="62" t="s">
        <v>3351</v>
      </c>
      <c r="AB2749" s="62">
        <v>2514404</v>
      </c>
      <c r="AH2749" s="45" t="str">
        <f t="shared" si="110"/>
        <v>PBSão José de Espinharas</v>
      </c>
      <c r="AI2749" s="62">
        <v>2514404</v>
      </c>
    </row>
    <row r="2750" spans="26:35" x14ac:dyDescent="0.25">
      <c r="Z2750" s="62" t="s">
        <v>68</v>
      </c>
      <c r="AA2750" s="62" t="s">
        <v>3361</v>
      </c>
      <c r="AB2750" s="62">
        <v>2514503</v>
      </c>
      <c r="AH2750" s="45" t="str">
        <f t="shared" si="110"/>
        <v>PBSão José de Piranhas</v>
      </c>
      <c r="AI2750" s="62">
        <v>2514503</v>
      </c>
    </row>
    <row r="2751" spans="26:35" x14ac:dyDescent="0.25">
      <c r="Z2751" s="62" t="s">
        <v>68</v>
      </c>
      <c r="AA2751" s="62" t="s">
        <v>3370</v>
      </c>
      <c r="AB2751" s="62">
        <v>2514552</v>
      </c>
      <c r="AH2751" s="45" t="str">
        <f t="shared" si="110"/>
        <v>PBSão José de Princesa</v>
      </c>
      <c r="AI2751" s="62">
        <v>2514552</v>
      </c>
    </row>
    <row r="2752" spans="26:35" x14ac:dyDescent="0.25">
      <c r="Z2752" s="62" t="s">
        <v>68</v>
      </c>
      <c r="AA2752" s="62" t="s">
        <v>3380</v>
      </c>
      <c r="AB2752" s="62">
        <v>2514602</v>
      </c>
      <c r="AH2752" s="45" t="str">
        <f t="shared" si="110"/>
        <v>PBSão José do Bonfim</v>
      </c>
      <c r="AI2752" s="62">
        <v>2514602</v>
      </c>
    </row>
    <row r="2753" spans="26:35" x14ac:dyDescent="0.25">
      <c r="Z2753" s="62" t="s">
        <v>68</v>
      </c>
      <c r="AA2753" s="62" t="s">
        <v>3390</v>
      </c>
      <c r="AB2753" s="62">
        <v>2514651</v>
      </c>
      <c r="AH2753" s="45" t="str">
        <f t="shared" si="110"/>
        <v>PBSão José do Brejo do Cruz</v>
      </c>
      <c r="AI2753" s="62">
        <v>2514651</v>
      </c>
    </row>
    <row r="2754" spans="26:35" x14ac:dyDescent="0.25">
      <c r="Z2754" s="62" t="s">
        <v>68</v>
      </c>
      <c r="AA2754" s="62" t="s">
        <v>3400</v>
      </c>
      <c r="AB2754" s="62">
        <v>2514701</v>
      </c>
      <c r="AH2754" s="45" t="str">
        <f t="shared" si="110"/>
        <v>PBSão José do Sabugi</v>
      </c>
      <c r="AI2754" s="62">
        <v>2514701</v>
      </c>
    </row>
    <row r="2755" spans="26:35" x14ac:dyDescent="0.25">
      <c r="Z2755" s="62" t="s">
        <v>68</v>
      </c>
      <c r="AA2755" s="62" t="s">
        <v>3410</v>
      </c>
      <c r="AB2755" s="62">
        <v>2514800</v>
      </c>
      <c r="AH2755" s="45" t="str">
        <f t="shared" ref="AH2755:AH2818" si="111">CONCATENATE(Z2755,AA2755)</f>
        <v>PBSão José dos Cordeiros</v>
      </c>
      <c r="AI2755" s="62">
        <v>2514800</v>
      </c>
    </row>
    <row r="2756" spans="26:35" x14ac:dyDescent="0.25">
      <c r="Z2756" s="62" t="s">
        <v>68</v>
      </c>
      <c r="AA2756" s="62" t="s">
        <v>3420</v>
      </c>
      <c r="AB2756" s="62">
        <v>2514453</v>
      </c>
      <c r="AH2756" s="45" t="str">
        <f t="shared" si="111"/>
        <v>PBSão José dos Ramos</v>
      </c>
      <c r="AI2756" s="62">
        <v>2514453</v>
      </c>
    </row>
    <row r="2757" spans="26:35" x14ac:dyDescent="0.25">
      <c r="Z2757" s="62" t="s">
        <v>68</v>
      </c>
      <c r="AA2757" s="62" t="s">
        <v>3429</v>
      </c>
      <c r="AB2757" s="62">
        <v>2514909</v>
      </c>
      <c r="AH2757" s="45" t="str">
        <f t="shared" si="111"/>
        <v>PBSão Mamede</v>
      </c>
      <c r="AI2757" s="62">
        <v>2514909</v>
      </c>
    </row>
    <row r="2758" spans="26:35" x14ac:dyDescent="0.25">
      <c r="Z2758" s="62" t="s">
        <v>68</v>
      </c>
      <c r="AA2758" s="62" t="s">
        <v>3439</v>
      </c>
      <c r="AB2758" s="62">
        <v>2515005</v>
      </c>
      <c r="AH2758" s="45" t="str">
        <f t="shared" si="111"/>
        <v>PBSão Miguel de Taipu</v>
      </c>
      <c r="AI2758" s="62">
        <v>2515005</v>
      </c>
    </row>
    <row r="2759" spans="26:35" x14ac:dyDescent="0.25">
      <c r="Z2759" s="62" t="s">
        <v>68</v>
      </c>
      <c r="AA2759" s="62" t="s">
        <v>3448</v>
      </c>
      <c r="AB2759" s="62">
        <v>2515104</v>
      </c>
      <c r="AH2759" s="45" t="str">
        <f t="shared" si="111"/>
        <v>PBSão Sebastião de Lagoa de Roça</v>
      </c>
      <c r="AI2759" s="62">
        <v>2515104</v>
      </c>
    </row>
    <row r="2760" spans="26:35" x14ac:dyDescent="0.25">
      <c r="Z2760" s="62" t="s">
        <v>68</v>
      </c>
      <c r="AA2760" s="62" t="s">
        <v>3457</v>
      </c>
      <c r="AB2760" s="62">
        <v>2515203</v>
      </c>
      <c r="AH2760" s="45" t="str">
        <f t="shared" si="111"/>
        <v>PBSão Sebastião do Umbuzeiro</v>
      </c>
      <c r="AI2760" s="62">
        <v>2515203</v>
      </c>
    </row>
    <row r="2761" spans="26:35" x14ac:dyDescent="0.25">
      <c r="Z2761" s="62" t="s">
        <v>68</v>
      </c>
      <c r="AA2761" s="62" t="s">
        <v>3467</v>
      </c>
      <c r="AB2761" s="62">
        <v>2515401</v>
      </c>
      <c r="AH2761" s="45" t="str">
        <f t="shared" si="111"/>
        <v>PBSão Vicente do Seridó</v>
      </c>
      <c r="AI2761" s="62">
        <v>2515401</v>
      </c>
    </row>
    <row r="2762" spans="26:35" x14ac:dyDescent="0.25">
      <c r="Z2762" s="62" t="s">
        <v>68</v>
      </c>
      <c r="AA2762" s="62" t="s">
        <v>3476</v>
      </c>
      <c r="AB2762" s="62">
        <v>2515302</v>
      </c>
      <c r="AH2762" s="45" t="str">
        <f t="shared" si="111"/>
        <v>PBSapé</v>
      </c>
      <c r="AI2762" s="62">
        <v>2515302</v>
      </c>
    </row>
    <row r="2763" spans="26:35" x14ac:dyDescent="0.25">
      <c r="Z2763" s="62" t="s">
        <v>68</v>
      </c>
      <c r="AA2763" s="62" t="s">
        <v>3486</v>
      </c>
      <c r="AB2763" s="62">
        <v>2515500</v>
      </c>
      <c r="AH2763" s="45" t="str">
        <f t="shared" si="111"/>
        <v>PBSerra Branca</v>
      </c>
      <c r="AI2763" s="62">
        <v>2515500</v>
      </c>
    </row>
    <row r="2764" spans="26:35" x14ac:dyDescent="0.25">
      <c r="Z2764" s="62" t="s">
        <v>68</v>
      </c>
      <c r="AA2764" s="62" t="s">
        <v>3496</v>
      </c>
      <c r="AB2764" s="62">
        <v>2515609</v>
      </c>
      <c r="AH2764" s="45" t="str">
        <f t="shared" si="111"/>
        <v>PBSerra da Raiz</v>
      </c>
      <c r="AI2764" s="62">
        <v>2515609</v>
      </c>
    </row>
    <row r="2765" spans="26:35" x14ac:dyDescent="0.25">
      <c r="Z2765" s="62" t="s">
        <v>68</v>
      </c>
      <c r="AA2765" s="62" t="s">
        <v>3505</v>
      </c>
      <c r="AB2765" s="62">
        <v>2515708</v>
      </c>
      <c r="AH2765" s="45" t="str">
        <f t="shared" si="111"/>
        <v>PBSerra Grande</v>
      </c>
      <c r="AI2765" s="62">
        <v>2515708</v>
      </c>
    </row>
    <row r="2766" spans="26:35" x14ac:dyDescent="0.25">
      <c r="Z2766" s="62" t="s">
        <v>68</v>
      </c>
      <c r="AA2766" s="62" t="s">
        <v>3515</v>
      </c>
      <c r="AB2766" s="62">
        <v>2515807</v>
      </c>
      <c r="AH2766" s="45" t="str">
        <f t="shared" si="111"/>
        <v>PBSerra Redonda</v>
      </c>
      <c r="AI2766" s="62">
        <v>2515807</v>
      </c>
    </row>
    <row r="2767" spans="26:35" x14ac:dyDescent="0.25">
      <c r="Z2767" s="62" t="s">
        <v>68</v>
      </c>
      <c r="AA2767" s="62" t="s">
        <v>3525</v>
      </c>
      <c r="AB2767" s="62">
        <v>2515906</v>
      </c>
      <c r="AH2767" s="45" t="str">
        <f t="shared" si="111"/>
        <v>PBSerraria</v>
      </c>
      <c r="AI2767" s="62">
        <v>2515906</v>
      </c>
    </row>
    <row r="2768" spans="26:35" x14ac:dyDescent="0.25">
      <c r="Z2768" s="62" t="s">
        <v>68</v>
      </c>
      <c r="AA2768" s="62" t="s">
        <v>3535</v>
      </c>
      <c r="AB2768" s="62">
        <v>2515930</v>
      </c>
      <c r="AH2768" s="45" t="str">
        <f t="shared" si="111"/>
        <v>PBSertãozinho</v>
      </c>
      <c r="AI2768" s="62">
        <v>2515930</v>
      </c>
    </row>
    <row r="2769" spans="26:35" x14ac:dyDescent="0.25">
      <c r="Z2769" s="62" t="s">
        <v>68</v>
      </c>
      <c r="AA2769" s="62" t="s">
        <v>3545</v>
      </c>
      <c r="AB2769" s="62">
        <v>2515971</v>
      </c>
      <c r="AH2769" s="45" t="str">
        <f t="shared" si="111"/>
        <v>PBSobrado</v>
      </c>
      <c r="AI2769" s="62">
        <v>2515971</v>
      </c>
    </row>
    <row r="2770" spans="26:35" x14ac:dyDescent="0.25">
      <c r="Z2770" s="62" t="s">
        <v>68</v>
      </c>
      <c r="AA2770" s="62" t="s">
        <v>3553</v>
      </c>
      <c r="AB2770" s="62">
        <v>2516003</v>
      </c>
      <c r="AH2770" s="45" t="str">
        <f t="shared" si="111"/>
        <v>PBSolânea</v>
      </c>
      <c r="AI2770" s="62">
        <v>2516003</v>
      </c>
    </row>
    <row r="2771" spans="26:35" x14ac:dyDescent="0.25">
      <c r="Z2771" s="62" t="s">
        <v>68</v>
      </c>
      <c r="AA2771" s="62" t="s">
        <v>3563</v>
      </c>
      <c r="AB2771" s="62">
        <v>2516102</v>
      </c>
      <c r="AH2771" s="45" t="str">
        <f t="shared" si="111"/>
        <v>PBSoledade</v>
      </c>
      <c r="AI2771" s="62">
        <v>2516102</v>
      </c>
    </row>
    <row r="2772" spans="26:35" x14ac:dyDescent="0.25">
      <c r="Z2772" s="62" t="s">
        <v>68</v>
      </c>
      <c r="AA2772" s="62" t="s">
        <v>3573</v>
      </c>
      <c r="AB2772" s="62">
        <v>2516151</v>
      </c>
      <c r="AH2772" s="45" t="str">
        <f t="shared" si="111"/>
        <v>PBSossêgo</v>
      </c>
      <c r="AI2772" s="62">
        <v>2516151</v>
      </c>
    </row>
    <row r="2773" spans="26:35" x14ac:dyDescent="0.25">
      <c r="Z2773" s="62" t="s">
        <v>68</v>
      </c>
      <c r="AA2773" s="62" t="s">
        <v>3583</v>
      </c>
      <c r="AB2773" s="62">
        <v>2516201</v>
      </c>
      <c r="AH2773" s="45" t="str">
        <f t="shared" si="111"/>
        <v>PBSousa</v>
      </c>
      <c r="AI2773" s="62">
        <v>2516201</v>
      </c>
    </row>
    <row r="2774" spans="26:35" x14ac:dyDescent="0.25">
      <c r="Z2774" s="62" t="s">
        <v>68</v>
      </c>
      <c r="AA2774" s="62" t="s">
        <v>3593</v>
      </c>
      <c r="AB2774" s="62">
        <v>2516300</v>
      </c>
      <c r="AH2774" s="45" t="str">
        <f t="shared" si="111"/>
        <v>PBSumé</v>
      </c>
      <c r="AI2774" s="62">
        <v>2516300</v>
      </c>
    </row>
    <row r="2775" spans="26:35" x14ac:dyDescent="0.25">
      <c r="Z2775" s="62" t="s">
        <v>68</v>
      </c>
      <c r="AA2775" s="62" t="s">
        <v>3602</v>
      </c>
      <c r="AB2775" s="62">
        <v>2516409</v>
      </c>
      <c r="AH2775" s="45" t="str">
        <f t="shared" si="111"/>
        <v>PBTacima</v>
      </c>
      <c r="AI2775" s="62">
        <v>2516409</v>
      </c>
    </row>
    <row r="2776" spans="26:35" x14ac:dyDescent="0.25">
      <c r="Z2776" s="62" t="s">
        <v>68</v>
      </c>
      <c r="AA2776" s="62" t="s">
        <v>3611</v>
      </c>
      <c r="AB2776" s="62">
        <v>2516508</v>
      </c>
      <c r="AH2776" s="45" t="str">
        <f t="shared" si="111"/>
        <v>PBTaperoá</v>
      </c>
      <c r="AI2776" s="62">
        <v>2516508</v>
      </c>
    </row>
    <row r="2777" spans="26:35" x14ac:dyDescent="0.25">
      <c r="Z2777" s="62" t="s">
        <v>68</v>
      </c>
      <c r="AA2777" s="62" t="s">
        <v>3620</v>
      </c>
      <c r="AB2777" s="62">
        <v>2516607</v>
      </c>
      <c r="AH2777" s="45" t="str">
        <f t="shared" si="111"/>
        <v>PBTavares</v>
      </c>
      <c r="AI2777" s="62">
        <v>2516607</v>
      </c>
    </row>
    <row r="2778" spans="26:35" x14ac:dyDescent="0.25">
      <c r="Z2778" s="62" t="s">
        <v>68</v>
      </c>
      <c r="AA2778" s="62" t="s">
        <v>3630</v>
      </c>
      <c r="AB2778" s="62">
        <v>2516706</v>
      </c>
      <c r="AH2778" s="45" t="str">
        <f t="shared" si="111"/>
        <v>PBTeixeira</v>
      </c>
      <c r="AI2778" s="62">
        <v>2516706</v>
      </c>
    </row>
    <row r="2779" spans="26:35" x14ac:dyDescent="0.25">
      <c r="Z2779" s="62" t="s">
        <v>68</v>
      </c>
      <c r="AA2779" s="62" t="s">
        <v>3640</v>
      </c>
      <c r="AB2779" s="62">
        <v>2516755</v>
      </c>
      <c r="AH2779" s="45" t="str">
        <f t="shared" si="111"/>
        <v>PBTenório</v>
      </c>
      <c r="AI2779" s="62">
        <v>2516755</v>
      </c>
    </row>
    <row r="2780" spans="26:35" x14ac:dyDescent="0.25">
      <c r="Z2780" s="62" t="s">
        <v>68</v>
      </c>
      <c r="AA2780" s="62" t="s">
        <v>3242</v>
      </c>
      <c r="AB2780" s="62">
        <v>2516805</v>
      </c>
      <c r="AH2780" s="45" t="str">
        <f t="shared" si="111"/>
        <v>PBTriunfo</v>
      </c>
      <c r="AI2780" s="62">
        <v>2516805</v>
      </c>
    </row>
    <row r="2781" spans="26:35" x14ac:dyDescent="0.25">
      <c r="Z2781" s="62" t="s">
        <v>68</v>
      </c>
      <c r="AA2781" s="62" t="s">
        <v>3658</v>
      </c>
      <c r="AB2781" s="62">
        <v>2516904</v>
      </c>
      <c r="AH2781" s="45" t="str">
        <f t="shared" si="111"/>
        <v>PBUiraúna</v>
      </c>
      <c r="AI2781" s="62">
        <v>2516904</v>
      </c>
    </row>
    <row r="2782" spans="26:35" x14ac:dyDescent="0.25">
      <c r="Z2782" s="62" t="s">
        <v>68</v>
      </c>
      <c r="AA2782" s="62" t="s">
        <v>3667</v>
      </c>
      <c r="AB2782" s="62">
        <v>2517001</v>
      </c>
      <c r="AH2782" s="45" t="str">
        <f t="shared" si="111"/>
        <v>PBUmbuzeiro</v>
      </c>
      <c r="AI2782" s="62">
        <v>2517001</v>
      </c>
    </row>
    <row r="2783" spans="26:35" x14ac:dyDescent="0.25">
      <c r="Z2783" s="62" t="s">
        <v>68</v>
      </c>
      <c r="AA2783" s="62" t="s">
        <v>3093</v>
      </c>
      <c r="AB2783" s="62">
        <v>2517100</v>
      </c>
      <c r="AH2783" s="45" t="str">
        <f t="shared" si="111"/>
        <v>PBVárzea</v>
      </c>
      <c r="AI2783" s="62">
        <v>2517100</v>
      </c>
    </row>
    <row r="2784" spans="26:35" x14ac:dyDescent="0.25">
      <c r="Z2784" s="62" t="s">
        <v>68</v>
      </c>
      <c r="AA2784" s="62" t="s">
        <v>3683</v>
      </c>
      <c r="AB2784" s="62">
        <v>2517209</v>
      </c>
      <c r="AH2784" s="45" t="str">
        <f t="shared" si="111"/>
        <v>PBVieirópolis</v>
      </c>
      <c r="AI2784" s="62">
        <v>2517209</v>
      </c>
    </row>
    <row r="2785" spans="26:35" x14ac:dyDescent="0.25">
      <c r="Z2785" s="62" t="s">
        <v>68</v>
      </c>
      <c r="AA2785" s="62" t="s">
        <v>3691</v>
      </c>
      <c r="AB2785" s="62">
        <v>2505501</v>
      </c>
      <c r="AH2785" s="45" t="str">
        <f t="shared" si="111"/>
        <v>PBVista Serrana</v>
      </c>
      <c r="AI2785" s="62">
        <v>2505501</v>
      </c>
    </row>
    <row r="2786" spans="26:35" x14ac:dyDescent="0.25">
      <c r="Z2786" s="62" t="s">
        <v>68</v>
      </c>
      <c r="AA2786" s="62" t="s">
        <v>3700</v>
      </c>
      <c r="AB2786" s="62">
        <v>2517407</v>
      </c>
      <c r="AH2786" s="45" t="str">
        <f t="shared" si="111"/>
        <v>PBZabelê</v>
      </c>
      <c r="AI2786" s="62">
        <v>2517407</v>
      </c>
    </row>
    <row r="2787" spans="26:35" x14ac:dyDescent="0.25">
      <c r="Z2787" s="62" t="s">
        <v>69</v>
      </c>
      <c r="AA2787" s="62" t="s">
        <v>106</v>
      </c>
      <c r="AB2787" s="62">
        <v>2600054</v>
      </c>
      <c r="AH2787" s="45" t="str">
        <f t="shared" si="111"/>
        <v>PEAbreu e Lima</v>
      </c>
      <c r="AI2787" s="62">
        <v>2600054</v>
      </c>
    </row>
    <row r="2788" spans="26:35" x14ac:dyDescent="0.25">
      <c r="Z2788" s="62" t="s">
        <v>69</v>
      </c>
      <c r="AA2788" s="62" t="s">
        <v>132</v>
      </c>
      <c r="AB2788" s="62">
        <v>2600104</v>
      </c>
      <c r="AH2788" s="45" t="str">
        <f t="shared" si="111"/>
        <v>PEAfogados da Ingazeira</v>
      </c>
      <c r="AI2788" s="62">
        <v>2600104</v>
      </c>
    </row>
    <row r="2789" spans="26:35" x14ac:dyDescent="0.25">
      <c r="Z2789" s="62" t="s">
        <v>69</v>
      </c>
      <c r="AA2789" s="62" t="s">
        <v>158</v>
      </c>
      <c r="AB2789" s="62">
        <v>2600203</v>
      </c>
      <c r="AH2789" s="45" t="str">
        <f t="shared" si="111"/>
        <v>PEAfrânio</v>
      </c>
      <c r="AI2789" s="62">
        <v>2600203</v>
      </c>
    </row>
    <row r="2790" spans="26:35" x14ac:dyDescent="0.25">
      <c r="Z2790" s="62" t="s">
        <v>69</v>
      </c>
      <c r="AA2790" s="62" t="s">
        <v>183</v>
      </c>
      <c r="AB2790" s="62">
        <v>2600302</v>
      </c>
      <c r="AH2790" s="45" t="str">
        <f t="shared" si="111"/>
        <v>PEAgrestina</v>
      </c>
      <c r="AI2790" s="62">
        <v>2600302</v>
      </c>
    </row>
    <row r="2791" spans="26:35" x14ac:dyDescent="0.25">
      <c r="Z2791" s="62" t="s">
        <v>69</v>
      </c>
      <c r="AA2791" s="62" t="s">
        <v>209</v>
      </c>
      <c r="AB2791" s="62">
        <v>2600401</v>
      </c>
      <c r="AH2791" s="45" t="str">
        <f t="shared" si="111"/>
        <v>PEÁgua Preta</v>
      </c>
      <c r="AI2791" s="62">
        <v>2600401</v>
      </c>
    </row>
    <row r="2792" spans="26:35" x14ac:dyDescent="0.25">
      <c r="Z2792" s="62" t="s">
        <v>69</v>
      </c>
      <c r="AA2792" s="62" t="s">
        <v>233</v>
      </c>
      <c r="AB2792" s="62">
        <v>2600500</v>
      </c>
      <c r="AH2792" s="45" t="str">
        <f t="shared" si="111"/>
        <v>PEÁguas Belas</v>
      </c>
      <c r="AI2792" s="62">
        <v>2600500</v>
      </c>
    </row>
    <row r="2793" spans="26:35" x14ac:dyDescent="0.25">
      <c r="Z2793" s="62" t="s">
        <v>69</v>
      </c>
      <c r="AA2793" s="62" t="s">
        <v>207</v>
      </c>
      <c r="AB2793" s="62">
        <v>2600609</v>
      </c>
      <c r="AH2793" s="45" t="str">
        <f t="shared" si="111"/>
        <v>PEAlagoinha</v>
      </c>
      <c r="AI2793" s="62">
        <v>2600609</v>
      </c>
    </row>
    <row r="2794" spans="26:35" x14ac:dyDescent="0.25">
      <c r="Z2794" s="62" t="s">
        <v>69</v>
      </c>
      <c r="AA2794" s="62" t="s">
        <v>284</v>
      </c>
      <c r="AB2794" s="62">
        <v>2600708</v>
      </c>
      <c r="AH2794" s="45" t="str">
        <f t="shared" si="111"/>
        <v>PEAliança</v>
      </c>
      <c r="AI2794" s="62">
        <v>2600708</v>
      </c>
    </row>
    <row r="2795" spans="26:35" x14ac:dyDescent="0.25">
      <c r="Z2795" s="62" t="s">
        <v>69</v>
      </c>
      <c r="AA2795" s="62" t="s">
        <v>310</v>
      </c>
      <c r="AB2795" s="62">
        <v>2600807</v>
      </c>
      <c r="AH2795" s="45" t="str">
        <f t="shared" si="111"/>
        <v>PEAltinho</v>
      </c>
      <c r="AI2795" s="62">
        <v>2600807</v>
      </c>
    </row>
    <row r="2796" spans="26:35" x14ac:dyDescent="0.25">
      <c r="Z2796" s="62" t="s">
        <v>69</v>
      </c>
      <c r="AA2796" s="62" t="s">
        <v>336</v>
      </c>
      <c r="AB2796" s="62">
        <v>2600906</v>
      </c>
      <c r="AH2796" s="45" t="str">
        <f t="shared" si="111"/>
        <v>PEAmaraji</v>
      </c>
      <c r="AI2796" s="62">
        <v>2600906</v>
      </c>
    </row>
    <row r="2797" spans="26:35" x14ac:dyDescent="0.25">
      <c r="Z2797" s="62" t="s">
        <v>69</v>
      </c>
      <c r="AA2797" s="62" t="s">
        <v>361</v>
      </c>
      <c r="AB2797" s="62">
        <v>2601003</v>
      </c>
      <c r="AH2797" s="45" t="str">
        <f t="shared" si="111"/>
        <v>PEAngelim</v>
      </c>
      <c r="AI2797" s="62">
        <v>2601003</v>
      </c>
    </row>
    <row r="2798" spans="26:35" x14ac:dyDescent="0.25">
      <c r="Z2798" s="62" t="s">
        <v>69</v>
      </c>
      <c r="AA2798" s="62" t="s">
        <v>385</v>
      </c>
      <c r="AB2798" s="62">
        <v>2601052</v>
      </c>
      <c r="AH2798" s="45" t="str">
        <f t="shared" si="111"/>
        <v>PEAraçoiaba</v>
      </c>
      <c r="AI2798" s="62">
        <v>2601052</v>
      </c>
    </row>
    <row r="2799" spans="26:35" x14ac:dyDescent="0.25">
      <c r="Z2799" s="62" t="s">
        <v>69</v>
      </c>
      <c r="AA2799" s="62" t="s">
        <v>410</v>
      </c>
      <c r="AB2799" s="62">
        <v>2601102</v>
      </c>
      <c r="AH2799" s="45" t="str">
        <f t="shared" si="111"/>
        <v>PEAraripina</v>
      </c>
      <c r="AI2799" s="62">
        <v>2601102</v>
      </c>
    </row>
    <row r="2800" spans="26:35" x14ac:dyDescent="0.25">
      <c r="Z2800" s="62" t="s">
        <v>69</v>
      </c>
      <c r="AA2800" s="62" t="s">
        <v>435</v>
      </c>
      <c r="AB2800" s="62">
        <v>2601201</v>
      </c>
      <c r="AH2800" s="45" t="str">
        <f t="shared" si="111"/>
        <v>PEArcoverde</v>
      </c>
      <c r="AI2800" s="62">
        <v>2601201</v>
      </c>
    </row>
    <row r="2801" spans="26:35" x14ac:dyDescent="0.25">
      <c r="Z2801" s="62" t="s">
        <v>69</v>
      </c>
      <c r="AA2801" s="62" t="s">
        <v>460</v>
      </c>
      <c r="AB2801" s="62">
        <v>2601300</v>
      </c>
      <c r="AH2801" s="45" t="str">
        <f t="shared" si="111"/>
        <v>PEBarra de Guabiraba</v>
      </c>
      <c r="AI2801" s="62">
        <v>2601300</v>
      </c>
    </row>
    <row r="2802" spans="26:35" x14ac:dyDescent="0.25">
      <c r="Z2802" s="62" t="s">
        <v>69</v>
      </c>
      <c r="AA2802" s="62" t="s">
        <v>486</v>
      </c>
      <c r="AB2802" s="62">
        <v>2601409</v>
      </c>
      <c r="AH2802" s="45" t="str">
        <f t="shared" si="111"/>
        <v>PEBarreiros</v>
      </c>
      <c r="AI2802" s="62">
        <v>2601409</v>
      </c>
    </row>
    <row r="2803" spans="26:35" x14ac:dyDescent="0.25">
      <c r="Z2803" s="62" t="s">
        <v>69</v>
      </c>
      <c r="AA2803" s="62" t="s">
        <v>510</v>
      </c>
      <c r="AB2803" s="62">
        <v>2601508</v>
      </c>
      <c r="AH2803" s="45" t="str">
        <f t="shared" si="111"/>
        <v>PEBelém de Maria</v>
      </c>
      <c r="AI2803" s="62">
        <v>2601508</v>
      </c>
    </row>
    <row r="2804" spans="26:35" x14ac:dyDescent="0.25">
      <c r="Z2804" s="62" t="s">
        <v>69</v>
      </c>
      <c r="AA2804" s="62" t="s">
        <v>533</v>
      </c>
      <c r="AB2804" s="62">
        <v>2601607</v>
      </c>
      <c r="AH2804" s="45" t="str">
        <f t="shared" si="111"/>
        <v>PEBelém do São Francisco</v>
      </c>
      <c r="AI2804" s="62">
        <v>2601607</v>
      </c>
    </row>
    <row r="2805" spans="26:35" x14ac:dyDescent="0.25">
      <c r="Z2805" s="62" t="s">
        <v>69</v>
      </c>
      <c r="AA2805" s="62" t="s">
        <v>556</v>
      </c>
      <c r="AB2805" s="62">
        <v>2601706</v>
      </c>
      <c r="AH2805" s="45" t="str">
        <f t="shared" si="111"/>
        <v>PEBelo Jardim</v>
      </c>
      <c r="AI2805" s="62">
        <v>2601706</v>
      </c>
    </row>
    <row r="2806" spans="26:35" x14ac:dyDescent="0.25">
      <c r="Z2806" s="62" t="s">
        <v>69</v>
      </c>
      <c r="AA2806" s="62" t="s">
        <v>579</v>
      </c>
      <c r="AB2806" s="62">
        <v>2601805</v>
      </c>
      <c r="AH2806" s="45" t="str">
        <f t="shared" si="111"/>
        <v>PEBetânia</v>
      </c>
      <c r="AI2806" s="62">
        <v>2601805</v>
      </c>
    </row>
    <row r="2807" spans="26:35" x14ac:dyDescent="0.25">
      <c r="Z2807" s="62" t="s">
        <v>69</v>
      </c>
      <c r="AA2807" s="62" t="s">
        <v>602</v>
      </c>
      <c r="AB2807" s="62">
        <v>2601904</v>
      </c>
      <c r="AH2807" s="45" t="str">
        <f t="shared" si="111"/>
        <v>PEBezerros</v>
      </c>
      <c r="AI2807" s="62">
        <v>2601904</v>
      </c>
    </row>
    <row r="2808" spans="26:35" x14ac:dyDescent="0.25">
      <c r="Z2808" s="62" t="s">
        <v>69</v>
      </c>
      <c r="AA2808" s="62" t="s">
        <v>625</v>
      </c>
      <c r="AB2808" s="62">
        <v>2602001</v>
      </c>
      <c r="AH2808" s="45" t="str">
        <f t="shared" si="111"/>
        <v>PEBodocó</v>
      </c>
      <c r="AI2808" s="62">
        <v>2602001</v>
      </c>
    </row>
    <row r="2809" spans="26:35" x14ac:dyDescent="0.25">
      <c r="Z2809" s="62" t="s">
        <v>69</v>
      </c>
      <c r="AA2809" s="62" t="s">
        <v>646</v>
      </c>
      <c r="AB2809" s="62">
        <v>2602100</v>
      </c>
      <c r="AH2809" s="45" t="str">
        <f t="shared" si="111"/>
        <v>PEBom Conselho</v>
      </c>
      <c r="AI2809" s="62">
        <v>2602100</v>
      </c>
    </row>
    <row r="2810" spans="26:35" x14ac:dyDescent="0.25">
      <c r="Z2810" s="62" t="s">
        <v>69</v>
      </c>
      <c r="AA2810" s="62" t="s">
        <v>338</v>
      </c>
      <c r="AB2810" s="62">
        <v>2602209</v>
      </c>
      <c r="AH2810" s="45" t="str">
        <f t="shared" si="111"/>
        <v>PEBom Jardim</v>
      </c>
      <c r="AI2810" s="62">
        <v>2602209</v>
      </c>
    </row>
    <row r="2811" spans="26:35" x14ac:dyDescent="0.25">
      <c r="Z2811" s="62" t="s">
        <v>69</v>
      </c>
      <c r="AA2811" s="62" t="s">
        <v>481</v>
      </c>
      <c r="AB2811" s="62">
        <v>2602308</v>
      </c>
      <c r="AH2811" s="45" t="str">
        <f t="shared" si="111"/>
        <v>PEBonito</v>
      </c>
      <c r="AI2811" s="62">
        <v>2602308</v>
      </c>
    </row>
    <row r="2812" spans="26:35" x14ac:dyDescent="0.25">
      <c r="Z2812" s="62" t="s">
        <v>69</v>
      </c>
      <c r="AA2812" s="62" t="s">
        <v>708</v>
      </c>
      <c r="AB2812" s="62">
        <v>2602407</v>
      </c>
      <c r="AH2812" s="45" t="str">
        <f t="shared" si="111"/>
        <v>PEBrejão</v>
      </c>
      <c r="AI2812" s="62">
        <v>2602407</v>
      </c>
    </row>
    <row r="2813" spans="26:35" x14ac:dyDescent="0.25">
      <c r="Z2813" s="62" t="s">
        <v>69</v>
      </c>
      <c r="AA2813" s="62" t="s">
        <v>582</v>
      </c>
      <c r="AB2813" s="62">
        <v>2602506</v>
      </c>
      <c r="AH2813" s="45" t="str">
        <f t="shared" si="111"/>
        <v>PEBrejinho</v>
      </c>
      <c r="AI2813" s="62">
        <v>2602506</v>
      </c>
    </row>
    <row r="2814" spans="26:35" x14ac:dyDescent="0.25">
      <c r="Z2814" s="62" t="s">
        <v>69</v>
      </c>
      <c r="AA2814" s="62" t="s">
        <v>752</v>
      </c>
      <c r="AB2814" s="62">
        <v>2602605</v>
      </c>
      <c r="AH2814" s="45" t="str">
        <f t="shared" si="111"/>
        <v>PEBrejo da Madre de Deus</v>
      </c>
      <c r="AI2814" s="62">
        <v>2602605</v>
      </c>
    </row>
    <row r="2815" spans="26:35" x14ac:dyDescent="0.25">
      <c r="Z2815" s="62" t="s">
        <v>69</v>
      </c>
      <c r="AA2815" s="62" t="s">
        <v>774</v>
      </c>
      <c r="AB2815" s="62">
        <v>2602704</v>
      </c>
      <c r="AH2815" s="45" t="str">
        <f t="shared" si="111"/>
        <v>PEBuenos Aires</v>
      </c>
      <c r="AI2815" s="62">
        <v>2602704</v>
      </c>
    </row>
    <row r="2816" spans="26:35" x14ac:dyDescent="0.25">
      <c r="Z2816" s="62" t="s">
        <v>69</v>
      </c>
      <c r="AA2816" s="62" t="s">
        <v>795</v>
      </c>
      <c r="AB2816" s="62">
        <v>2602803</v>
      </c>
      <c r="AH2816" s="45" t="str">
        <f t="shared" si="111"/>
        <v>PEBuíque</v>
      </c>
      <c r="AI2816" s="62">
        <v>2602803</v>
      </c>
    </row>
    <row r="2817" spans="26:35" x14ac:dyDescent="0.25">
      <c r="Z2817" s="62" t="s">
        <v>69</v>
      </c>
      <c r="AA2817" s="62" t="s">
        <v>817</v>
      </c>
      <c r="AB2817" s="62">
        <v>2602902</v>
      </c>
      <c r="AH2817" s="45" t="str">
        <f t="shared" si="111"/>
        <v>PECabo de Santo Agostinho</v>
      </c>
      <c r="AI2817" s="62">
        <v>2602902</v>
      </c>
    </row>
    <row r="2818" spans="26:35" x14ac:dyDescent="0.25">
      <c r="Z2818" s="62" t="s">
        <v>69</v>
      </c>
      <c r="AA2818" s="62" t="s">
        <v>838</v>
      </c>
      <c r="AB2818" s="62">
        <v>2603009</v>
      </c>
      <c r="AH2818" s="45" t="str">
        <f t="shared" si="111"/>
        <v>PECabrobó</v>
      </c>
      <c r="AI2818" s="62">
        <v>2603009</v>
      </c>
    </row>
    <row r="2819" spans="26:35" x14ac:dyDescent="0.25">
      <c r="Z2819" s="62" t="s">
        <v>69</v>
      </c>
      <c r="AA2819" s="62" t="s">
        <v>783</v>
      </c>
      <c r="AB2819" s="62">
        <v>2603108</v>
      </c>
      <c r="AH2819" s="45" t="str">
        <f t="shared" ref="AH2819:AH2882" si="112">CONCATENATE(Z2819,AA2819)</f>
        <v>PECachoeirinha</v>
      </c>
      <c r="AI2819" s="62">
        <v>2603108</v>
      </c>
    </row>
    <row r="2820" spans="26:35" x14ac:dyDescent="0.25">
      <c r="Z2820" s="62" t="s">
        <v>69</v>
      </c>
      <c r="AA2820" s="62" t="s">
        <v>882</v>
      </c>
      <c r="AB2820" s="62">
        <v>2603207</v>
      </c>
      <c r="AH2820" s="45" t="str">
        <f t="shared" si="112"/>
        <v>PECaetés</v>
      </c>
      <c r="AI2820" s="62">
        <v>2603207</v>
      </c>
    </row>
    <row r="2821" spans="26:35" x14ac:dyDescent="0.25">
      <c r="Z2821" s="62" t="s">
        <v>69</v>
      </c>
      <c r="AA2821" s="62" t="s">
        <v>905</v>
      </c>
      <c r="AB2821" s="62">
        <v>2603306</v>
      </c>
      <c r="AH2821" s="45" t="str">
        <f t="shared" si="112"/>
        <v>PECalçado</v>
      </c>
      <c r="AI2821" s="62">
        <v>2603306</v>
      </c>
    </row>
    <row r="2822" spans="26:35" x14ac:dyDescent="0.25">
      <c r="Z2822" s="62" t="s">
        <v>69</v>
      </c>
      <c r="AA2822" s="62" t="s">
        <v>928</v>
      </c>
      <c r="AB2822" s="62">
        <v>2603405</v>
      </c>
      <c r="AH2822" s="45" t="str">
        <f t="shared" si="112"/>
        <v>PECalumbi</v>
      </c>
      <c r="AI2822" s="62">
        <v>2603405</v>
      </c>
    </row>
    <row r="2823" spans="26:35" x14ac:dyDescent="0.25">
      <c r="Z2823" s="62" t="s">
        <v>69</v>
      </c>
      <c r="AA2823" s="62" t="s">
        <v>950</v>
      </c>
      <c r="AB2823" s="62">
        <v>2603454</v>
      </c>
      <c r="AH2823" s="45" t="str">
        <f t="shared" si="112"/>
        <v>PECamaragibe</v>
      </c>
      <c r="AI2823" s="62">
        <v>2603454</v>
      </c>
    </row>
    <row r="2824" spans="26:35" x14ac:dyDescent="0.25">
      <c r="Z2824" s="62" t="s">
        <v>69</v>
      </c>
      <c r="AA2824" s="62" t="s">
        <v>973</v>
      </c>
      <c r="AB2824" s="62">
        <v>2603504</v>
      </c>
      <c r="AH2824" s="45" t="str">
        <f t="shared" si="112"/>
        <v>PECamocim de São Félix</v>
      </c>
      <c r="AI2824" s="62">
        <v>2603504</v>
      </c>
    </row>
    <row r="2825" spans="26:35" x14ac:dyDescent="0.25">
      <c r="Z2825" s="62" t="s">
        <v>69</v>
      </c>
      <c r="AA2825" s="62" t="s">
        <v>995</v>
      </c>
      <c r="AB2825" s="62">
        <v>2603603</v>
      </c>
      <c r="AH2825" s="45" t="str">
        <f t="shared" si="112"/>
        <v>PECamutanga</v>
      </c>
      <c r="AI2825" s="62">
        <v>2603603</v>
      </c>
    </row>
    <row r="2826" spans="26:35" x14ac:dyDescent="0.25">
      <c r="Z2826" s="62" t="s">
        <v>69</v>
      </c>
      <c r="AA2826" s="62" t="s">
        <v>1018</v>
      </c>
      <c r="AB2826" s="62">
        <v>2603702</v>
      </c>
      <c r="AH2826" s="45" t="str">
        <f t="shared" si="112"/>
        <v>PECanhotinho</v>
      </c>
      <c r="AI2826" s="62">
        <v>2603702</v>
      </c>
    </row>
    <row r="2827" spans="26:35" x14ac:dyDescent="0.25">
      <c r="Z2827" s="62" t="s">
        <v>69</v>
      </c>
      <c r="AA2827" s="62" t="s">
        <v>1040</v>
      </c>
      <c r="AB2827" s="62">
        <v>2603801</v>
      </c>
      <c r="AH2827" s="45" t="str">
        <f t="shared" si="112"/>
        <v>PECapoeiras</v>
      </c>
      <c r="AI2827" s="62">
        <v>2603801</v>
      </c>
    </row>
    <row r="2828" spans="26:35" x14ac:dyDescent="0.25">
      <c r="Z2828" s="62" t="s">
        <v>69</v>
      </c>
      <c r="AA2828" s="62" t="s">
        <v>1062</v>
      </c>
      <c r="AB2828" s="62">
        <v>2603900</v>
      </c>
      <c r="AH2828" s="45" t="str">
        <f t="shared" si="112"/>
        <v>PECarnaíba</v>
      </c>
      <c r="AI2828" s="62">
        <v>2603900</v>
      </c>
    </row>
    <row r="2829" spans="26:35" x14ac:dyDescent="0.25">
      <c r="Z2829" s="62" t="s">
        <v>69</v>
      </c>
      <c r="AA2829" s="62" t="s">
        <v>1083</v>
      </c>
      <c r="AB2829" s="62">
        <v>2603926</v>
      </c>
      <c r="AH2829" s="45" t="str">
        <f t="shared" si="112"/>
        <v>PECarnaubeira da Penha</v>
      </c>
      <c r="AI2829" s="62">
        <v>2603926</v>
      </c>
    </row>
    <row r="2830" spans="26:35" x14ac:dyDescent="0.25">
      <c r="Z2830" s="62" t="s">
        <v>69</v>
      </c>
      <c r="AA2830" s="62" t="s">
        <v>1106</v>
      </c>
      <c r="AB2830" s="62">
        <v>2604007</v>
      </c>
      <c r="AH2830" s="45" t="str">
        <f t="shared" si="112"/>
        <v>PECarpina</v>
      </c>
      <c r="AI2830" s="62">
        <v>2604007</v>
      </c>
    </row>
    <row r="2831" spans="26:35" x14ac:dyDescent="0.25">
      <c r="Z2831" s="62" t="s">
        <v>69</v>
      </c>
      <c r="AA2831" s="62" t="s">
        <v>1129</v>
      </c>
      <c r="AB2831" s="62">
        <v>2604106</v>
      </c>
      <c r="AH2831" s="45" t="str">
        <f t="shared" si="112"/>
        <v>PECaruaru</v>
      </c>
      <c r="AI2831" s="62">
        <v>2604106</v>
      </c>
    </row>
    <row r="2832" spans="26:35" x14ac:dyDescent="0.25">
      <c r="Z2832" s="62" t="s">
        <v>69</v>
      </c>
      <c r="AA2832" s="62" t="s">
        <v>1152</v>
      </c>
      <c r="AB2832" s="62">
        <v>2604155</v>
      </c>
      <c r="AH2832" s="45" t="str">
        <f t="shared" si="112"/>
        <v>PECasinhas</v>
      </c>
      <c r="AI2832" s="62">
        <v>2604155</v>
      </c>
    </row>
    <row r="2833" spans="26:35" x14ac:dyDescent="0.25">
      <c r="Z2833" s="62" t="s">
        <v>69</v>
      </c>
      <c r="AA2833" s="62" t="s">
        <v>1175</v>
      </c>
      <c r="AB2833" s="62">
        <v>2604205</v>
      </c>
      <c r="AH2833" s="45" t="str">
        <f t="shared" si="112"/>
        <v>PECatende</v>
      </c>
      <c r="AI2833" s="62">
        <v>2604205</v>
      </c>
    </row>
    <row r="2834" spans="26:35" x14ac:dyDescent="0.25">
      <c r="Z2834" s="62" t="s">
        <v>69</v>
      </c>
      <c r="AA2834" s="62" t="s">
        <v>1119</v>
      </c>
      <c r="AB2834" s="62">
        <v>2604304</v>
      </c>
      <c r="AH2834" s="45" t="str">
        <f t="shared" si="112"/>
        <v>PECedro</v>
      </c>
      <c r="AI2834" s="62">
        <v>2604304</v>
      </c>
    </row>
    <row r="2835" spans="26:35" x14ac:dyDescent="0.25">
      <c r="Z2835" s="62" t="s">
        <v>69</v>
      </c>
      <c r="AA2835" s="62" t="s">
        <v>1220</v>
      </c>
      <c r="AB2835" s="62">
        <v>2604403</v>
      </c>
      <c r="AH2835" s="45" t="str">
        <f t="shared" si="112"/>
        <v>PEChã de Alegria</v>
      </c>
      <c r="AI2835" s="62">
        <v>2604403</v>
      </c>
    </row>
    <row r="2836" spans="26:35" x14ac:dyDescent="0.25">
      <c r="Z2836" s="62" t="s">
        <v>69</v>
      </c>
      <c r="AA2836" s="62" t="s">
        <v>1241</v>
      </c>
      <c r="AB2836" s="62">
        <v>2604502</v>
      </c>
      <c r="AH2836" s="45" t="str">
        <f t="shared" si="112"/>
        <v>PEChã Grande</v>
      </c>
      <c r="AI2836" s="62">
        <v>2604502</v>
      </c>
    </row>
    <row r="2837" spans="26:35" x14ac:dyDescent="0.25">
      <c r="Z2837" s="62" t="s">
        <v>69</v>
      </c>
      <c r="AA2837" s="62" t="s">
        <v>1264</v>
      </c>
      <c r="AB2837" s="62">
        <v>2604601</v>
      </c>
      <c r="AH2837" s="45" t="str">
        <f t="shared" si="112"/>
        <v>PECondado</v>
      </c>
      <c r="AI2837" s="62">
        <v>2604601</v>
      </c>
    </row>
    <row r="2838" spans="26:35" x14ac:dyDescent="0.25">
      <c r="Z2838" s="62" t="s">
        <v>69</v>
      </c>
      <c r="AA2838" s="62" t="s">
        <v>1286</v>
      </c>
      <c r="AB2838" s="62">
        <v>2604700</v>
      </c>
      <c r="AH2838" s="45" t="str">
        <f t="shared" si="112"/>
        <v>PECorrentes</v>
      </c>
      <c r="AI2838" s="62">
        <v>2604700</v>
      </c>
    </row>
    <row r="2839" spans="26:35" x14ac:dyDescent="0.25">
      <c r="Z2839" s="62" t="s">
        <v>69</v>
      </c>
      <c r="AA2839" s="62" t="s">
        <v>1308</v>
      </c>
      <c r="AB2839" s="62">
        <v>2604809</v>
      </c>
      <c r="AH2839" s="45" t="str">
        <f t="shared" si="112"/>
        <v>PECortês</v>
      </c>
      <c r="AI2839" s="62">
        <v>2604809</v>
      </c>
    </row>
    <row r="2840" spans="26:35" x14ac:dyDescent="0.25">
      <c r="Z2840" s="62" t="s">
        <v>69</v>
      </c>
      <c r="AA2840" s="62" t="s">
        <v>1330</v>
      </c>
      <c r="AB2840" s="62">
        <v>2604908</v>
      </c>
      <c r="AH2840" s="45" t="str">
        <f t="shared" si="112"/>
        <v>PECumaru</v>
      </c>
      <c r="AI2840" s="62">
        <v>2604908</v>
      </c>
    </row>
    <row r="2841" spans="26:35" x14ac:dyDescent="0.25">
      <c r="Z2841" s="62" t="s">
        <v>69</v>
      </c>
      <c r="AA2841" s="62" t="s">
        <v>1352</v>
      </c>
      <c r="AB2841" s="62">
        <v>2605004</v>
      </c>
      <c r="AH2841" s="45" t="str">
        <f t="shared" si="112"/>
        <v>PECupira</v>
      </c>
      <c r="AI2841" s="62">
        <v>2605004</v>
      </c>
    </row>
    <row r="2842" spans="26:35" x14ac:dyDescent="0.25">
      <c r="Z2842" s="62" t="s">
        <v>69</v>
      </c>
      <c r="AA2842" s="62" t="s">
        <v>1373</v>
      </c>
      <c r="AB2842" s="62">
        <v>2605103</v>
      </c>
      <c r="AH2842" s="45" t="str">
        <f t="shared" si="112"/>
        <v>PECustódia</v>
      </c>
      <c r="AI2842" s="62">
        <v>2605103</v>
      </c>
    </row>
    <row r="2843" spans="26:35" x14ac:dyDescent="0.25">
      <c r="Z2843" s="62" t="s">
        <v>69</v>
      </c>
      <c r="AA2843" s="62" t="s">
        <v>1395</v>
      </c>
      <c r="AB2843" s="62">
        <v>2605152</v>
      </c>
      <c r="AH2843" s="45" t="str">
        <f t="shared" si="112"/>
        <v>PEDormentes</v>
      </c>
      <c r="AI2843" s="62">
        <v>2605152</v>
      </c>
    </row>
    <row r="2844" spans="26:35" x14ac:dyDescent="0.25">
      <c r="Z2844" s="62" t="s">
        <v>69</v>
      </c>
      <c r="AA2844" s="62" t="s">
        <v>1417</v>
      </c>
      <c r="AB2844" s="62">
        <v>2605202</v>
      </c>
      <c r="AH2844" s="45" t="str">
        <f t="shared" si="112"/>
        <v>PEEscada</v>
      </c>
      <c r="AI2844" s="62">
        <v>2605202</v>
      </c>
    </row>
    <row r="2845" spans="26:35" x14ac:dyDescent="0.25">
      <c r="Z2845" s="62" t="s">
        <v>69</v>
      </c>
      <c r="AA2845" s="62" t="s">
        <v>1438</v>
      </c>
      <c r="AB2845" s="62">
        <v>2605301</v>
      </c>
      <c r="AH2845" s="45" t="str">
        <f t="shared" si="112"/>
        <v>PEExu</v>
      </c>
      <c r="AI2845" s="62">
        <v>2605301</v>
      </c>
    </row>
    <row r="2846" spans="26:35" x14ac:dyDescent="0.25">
      <c r="Z2846" s="62" t="s">
        <v>69</v>
      </c>
      <c r="AA2846" s="62" t="s">
        <v>587</v>
      </c>
      <c r="AB2846" s="62">
        <v>2605400</v>
      </c>
      <c r="AH2846" s="45" t="str">
        <f t="shared" si="112"/>
        <v>PEFeira Nova</v>
      </c>
      <c r="AI2846" s="62">
        <v>2605400</v>
      </c>
    </row>
    <row r="2847" spans="26:35" x14ac:dyDescent="0.25">
      <c r="Z2847" s="62" t="s">
        <v>69</v>
      </c>
      <c r="AA2847" s="62" t="s">
        <v>1480</v>
      </c>
      <c r="AB2847" s="62">
        <v>2605459</v>
      </c>
      <c r="AH2847" s="45" t="str">
        <f t="shared" si="112"/>
        <v>PEFernando de Noronha</v>
      </c>
      <c r="AI2847" s="62">
        <v>2605459</v>
      </c>
    </row>
    <row r="2848" spans="26:35" x14ac:dyDescent="0.25">
      <c r="Z2848" s="62" t="s">
        <v>69</v>
      </c>
      <c r="AA2848" s="62" t="s">
        <v>1502</v>
      </c>
      <c r="AB2848" s="62">
        <v>2605509</v>
      </c>
      <c r="AH2848" s="45" t="str">
        <f t="shared" si="112"/>
        <v>PEFerreiros</v>
      </c>
      <c r="AI2848" s="62">
        <v>2605509</v>
      </c>
    </row>
    <row r="2849" spans="26:35" x14ac:dyDescent="0.25">
      <c r="Z2849" s="62" t="s">
        <v>69</v>
      </c>
      <c r="AA2849" s="62" t="s">
        <v>1522</v>
      </c>
      <c r="AB2849" s="62">
        <v>2605608</v>
      </c>
      <c r="AH2849" s="45" t="str">
        <f t="shared" si="112"/>
        <v>PEFlores</v>
      </c>
      <c r="AI2849" s="62">
        <v>2605608</v>
      </c>
    </row>
    <row r="2850" spans="26:35" x14ac:dyDescent="0.25">
      <c r="Z2850" s="62" t="s">
        <v>69</v>
      </c>
      <c r="AA2850" s="62" t="s">
        <v>1543</v>
      </c>
      <c r="AB2850" s="62">
        <v>2605707</v>
      </c>
      <c r="AH2850" s="45" t="str">
        <f t="shared" si="112"/>
        <v>PEFloresta</v>
      </c>
      <c r="AI2850" s="62">
        <v>2605707</v>
      </c>
    </row>
    <row r="2851" spans="26:35" x14ac:dyDescent="0.25">
      <c r="Z2851" s="62" t="s">
        <v>69</v>
      </c>
      <c r="AA2851" s="62" t="s">
        <v>1563</v>
      </c>
      <c r="AB2851" s="62">
        <v>2605806</v>
      </c>
      <c r="AH2851" s="45" t="str">
        <f t="shared" si="112"/>
        <v>PEFrei Miguelinho</v>
      </c>
      <c r="AI2851" s="62">
        <v>2605806</v>
      </c>
    </row>
    <row r="2852" spans="26:35" x14ac:dyDescent="0.25">
      <c r="Z2852" s="62" t="s">
        <v>69</v>
      </c>
      <c r="AA2852" s="62" t="s">
        <v>1582</v>
      </c>
      <c r="AB2852" s="62">
        <v>2605905</v>
      </c>
      <c r="AH2852" s="45" t="str">
        <f t="shared" si="112"/>
        <v>PEGameleira</v>
      </c>
      <c r="AI2852" s="62">
        <v>2605905</v>
      </c>
    </row>
    <row r="2853" spans="26:35" x14ac:dyDescent="0.25">
      <c r="Z2853" s="62" t="s">
        <v>69</v>
      </c>
      <c r="AA2853" s="62" t="s">
        <v>1603</v>
      </c>
      <c r="AB2853" s="62">
        <v>2606002</v>
      </c>
      <c r="AH2853" s="45" t="str">
        <f t="shared" si="112"/>
        <v>PEGaranhuns</v>
      </c>
      <c r="AI2853" s="62">
        <v>2606002</v>
      </c>
    </row>
    <row r="2854" spans="26:35" x14ac:dyDescent="0.25">
      <c r="Z2854" s="62" t="s">
        <v>69</v>
      </c>
      <c r="AA2854" s="62" t="s">
        <v>1623</v>
      </c>
      <c r="AB2854" s="62">
        <v>2606101</v>
      </c>
      <c r="AH2854" s="45" t="str">
        <f t="shared" si="112"/>
        <v>PEGlória do Goitá</v>
      </c>
      <c r="AI2854" s="62">
        <v>2606101</v>
      </c>
    </row>
    <row r="2855" spans="26:35" x14ac:dyDescent="0.25">
      <c r="Z2855" s="62" t="s">
        <v>69</v>
      </c>
      <c r="AA2855" s="62" t="s">
        <v>1644</v>
      </c>
      <c r="AB2855" s="62">
        <v>2606200</v>
      </c>
      <c r="AH2855" s="45" t="str">
        <f t="shared" si="112"/>
        <v>PEGoiana</v>
      </c>
      <c r="AI2855" s="62">
        <v>2606200</v>
      </c>
    </row>
    <row r="2856" spans="26:35" x14ac:dyDescent="0.25">
      <c r="Z2856" s="62" t="s">
        <v>69</v>
      </c>
      <c r="AA2856" s="62" t="s">
        <v>1664</v>
      </c>
      <c r="AB2856" s="62">
        <v>2606309</v>
      </c>
      <c r="AH2856" s="45" t="str">
        <f t="shared" si="112"/>
        <v>PEGranito</v>
      </c>
      <c r="AI2856" s="62">
        <v>2606309</v>
      </c>
    </row>
    <row r="2857" spans="26:35" x14ac:dyDescent="0.25">
      <c r="Z2857" s="62" t="s">
        <v>69</v>
      </c>
      <c r="AA2857" s="62" t="s">
        <v>1685</v>
      </c>
      <c r="AB2857" s="62">
        <v>2606408</v>
      </c>
      <c r="AH2857" s="45" t="str">
        <f t="shared" si="112"/>
        <v>PEGravatá</v>
      </c>
      <c r="AI2857" s="62">
        <v>2606408</v>
      </c>
    </row>
    <row r="2858" spans="26:35" x14ac:dyDescent="0.25">
      <c r="Z2858" s="62" t="s">
        <v>69</v>
      </c>
      <c r="AA2858" s="62" t="s">
        <v>1705</v>
      </c>
      <c r="AB2858" s="62">
        <v>2606507</v>
      </c>
      <c r="AH2858" s="45" t="str">
        <f t="shared" si="112"/>
        <v>PEIati</v>
      </c>
      <c r="AI2858" s="62">
        <v>2606507</v>
      </c>
    </row>
    <row r="2859" spans="26:35" x14ac:dyDescent="0.25">
      <c r="Z2859" s="62" t="s">
        <v>69</v>
      </c>
      <c r="AA2859" s="62" t="s">
        <v>1726</v>
      </c>
      <c r="AB2859" s="62">
        <v>2606606</v>
      </c>
      <c r="AH2859" s="45" t="str">
        <f t="shared" si="112"/>
        <v>PEIbimirim</v>
      </c>
      <c r="AI2859" s="62">
        <v>2606606</v>
      </c>
    </row>
    <row r="2860" spans="26:35" x14ac:dyDescent="0.25">
      <c r="Z2860" s="62" t="s">
        <v>69</v>
      </c>
      <c r="AA2860" s="62" t="s">
        <v>1747</v>
      </c>
      <c r="AB2860" s="62">
        <v>2606705</v>
      </c>
      <c r="AH2860" s="45" t="str">
        <f t="shared" si="112"/>
        <v>PEIbirajuba</v>
      </c>
      <c r="AI2860" s="62">
        <v>2606705</v>
      </c>
    </row>
    <row r="2861" spans="26:35" x14ac:dyDescent="0.25">
      <c r="Z2861" s="62" t="s">
        <v>69</v>
      </c>
      <c r="AA2861" s="62" t="s">
        <v>1767</v>
      </c>
      <c r="AB2861" s="62">
        <v>2606804</v>
      </c>
      <c r="AH2861" s="45" t="str">
        <f t="shared" si="112"/>
        <v>PEIgarassu</v>
      </c>
      <c r="AI2861" s="62">
        <v>2606804</v>
      </c>
    </row>
    <row r="2862" spans="26:35" x14ac:dyDescent="0.25">
      <c r="Z2862" s="62" t="s">
        <v>69</v>
      </c>
      <c r="AA2862" s="62" t="s">
        <v>1787</v>
      </c>
      <c r="AB2862" s="62">
        <v>2606903</v>
      </c>
      <c r="AH2862" s="45" t="str">
        <f t="shared" si="112"/>
        <v>PEIguaraci</v>
      </c>
      <c r="AI2862" s="62">
        <v>2606903</v>
      </c>
    </row>
    <row r="2863" spans="26:35" x14ac:dyDescent="0.25">
      <c r="Z2863" s="62" t="s">
        <v>69</v>
      </c>
      <c r="AA2863" s="62" t="s">
        <v>1807</v>
      </c>
      <c r="AB2863" s="62">
        <v>2607604</v>
      </c>
      <c r="AH2863" s="45" t="str">
        <f t="shared" si="112"/>
        <v>PEIlha de Itamaracá</v>
      </c>
      <c r="AI2863" s="62">
        <v>2607604</v>
      </c>
    </row>
    <row r="2864" spans="26:35" x14ac:dyDescent="0.25">
      <c r="Z2864" s="62" t="s">
        <v>69</v>
      </c>
      <c r="AA2864" s="62" t="s">
        <v>1825</v>
      </c>
      <c r="AB2864" s="62">
        <v>2607000</v>
      </c>
      <c r="AH2864" s="45" t="str">
        <f t="shared" si="112"/>
        <v>PEInajá</v>
      </c>
      <c r="AI2864" s="62">
        <v>2607000</v>
      </c>
    </row>
    <row r="2865" spans="26:35" x14ac:dyDescent="0.25">
      <c r="Z2865" s="62" t="s">
        <v>69</v>
      </c>
      <c r="AA2865" s="62" t="s">
        <v>1844</v>
      </c>
      <c r="AB2865" s="62">
        <v>2607109</v>
      </c>
      <c r="AH2865" s="45" t="str">
        <f t="shared" si="112"/>
        <v>PEIngazeira</v>
      </c>
      <c r="AI2865" s="62">
        <v>2607109</v>
      </c>
    </row>
    <row r="2866" spans="26:35" x14ac:dyDescent="0.25">
      <c r="Z2866" s="62" t="s">
        <v>69</v>
      </c>
      <c r="AA2866" s="62" t="s">
        <v>1861</v>
      </c>
      <c r="AB2866" s="62">
        <v>2607208</v>
      </c>
      <c r="AH2866" s="45" t="str">
        <f t="shared" si="112"/>
        <v>PEIpojuca</v>
      </c>
      <c r="AI2866" s="62">
        <v>2607208</v>
      </c>
    </row>
    <row r="2867" spans="26:35" x14ac:dyDescent="0.25">
      <c r="Z2867" s="62" t="s">
        <v>69</v>
      </c>
      <c r="AA2867" s="62" t="s">
        <v>1879</v>
      </c>
      <c r="AB2867" s="62">
        <v>2607307</v>
      </c>
      <c r="AH2867" s="45" t="str">
        <f t="shared" si="112"/>
        <v>PEIpubi</v>
      </c>
      <c r="AI2867" s="62">
        <v>2607307</v>
      </c>
    </row>
    <row r="2868" spans="26:35" x14ac:dyDescent="0.25">
      <c r="Z2868" s="62" t="s">
        <v>69</v>
      </c>
      <c r="AA2868" s="62" t="s">
        <v>1895</v>
      </c>
      <c r="AB2868" s="62">
        <v>2607406</v>
      </c>
      <c r="AH2868" s="45" t="str">
        <f t="shared" si="112"/>
        <v>PEItacuruba</v>
      </c>
      <c r="AI2868" s="62">
        <v>2607406</v>
      </c>
    </row>
    <row r="2869" spans="26:35" x14ac:dyDescent="0.25">
      <c r="Z2869" s="62" t="s">
        <v>69</v>
      </c>
      <c r="AA2869" s="62" t="s">
        <v>1912</v>
      </c>
      <c r="AB2869" s="62">
        <v>2607505</v>
      </c>
      <c r="AH2869" s="45" t="str">
        <f t="shared" si="112"/>
        <v>PEItaíba</v>
      </c>
      <c r="AI2869" s="62">
        <v>2607505</v>
      </c>
    </row>
    <row r="2870" spans="26:35" x14ac:dyDescent="0.25">
      <c r="Z2870" s="62" t="s">
        <v>69</v>
      </c>
      <c r="AA2870" s="62" t="s">
        <v>1930</v>
      </c>
      <c r="AB2870" s="62">
        <v>2607653</v>
      </c>
      <c r="AH2870" s="45" t="str">
        <f t="shared" si="112"/>
        <v>PEItambé</v>
      </c>
      <c r="AI2870" s="62">
        <v>2607653</v>
      </c>
    </row>
    <row r="2871" spans="26:35" x14ac:dyDescent="0.25">
      <c r="Z2871" s="62" t="s">
        <v>69</v>
      </c>
      <c r="AA2871" s="62" t="s">
        <v>1946</v>
      </c>
      <c r="AB2871" s="62">
        <v>2607703</v>
      </c>
      <c r="AH2871" s="45" t="str">
        <f t="shared" si="112"/>
        <v>PEItapetim</v>
      </c>
      <c r="AI2871" s="62">
        <v>2607703</v>
      </c>
    </row>
    <row r="2872" spans="26:35" x14ac:dyDescent="0.25">
      <c r="Z2872" s="62" t="s">
        <v>69</v>
      </c>
      <c r="AA2872" s="62" t="s">
        <v>1962</v>
      </c>
      <c r="AB2872" s="62">
        <v>2607752</v>
      </c>
      <c r="AH2872" s="45" t="str">
        <f t="shared" si="112"/>
        <v>PEItapissuma</v>
      </c>
      <c r="AI2872" s="62">
        <v>2607752</v>
      </c>
    </row>
    <row r="2873" spans="26:35" x14ac:dyDescent="0.25">
      <c r="Z2873" s="62" t="s">
        <v>69</v>
      </c>
      <c r="AA2873" s="62" t="s">
        <v>1980</v>
      </c>
      <c r="AB2873" s="62">
        <v>2607802</v>
      </c>
      <c r="AH2873" s="45" t="str">
        <f t="shared" si="112"/>
        <v>PEItaquitinga</v>
      </c>
      <c r="AI2873" s="62">
        <v>2607802</v>
      </c>
    </row>
    <row r="2874" spans="26:35" x14ac:dyDescent="0.25">
      <c r="Z2874" s="62" t="s">
        <v>69</v>
      </c>
      <c r="AA2874" s="62" t="s">
        <v>1997</v>
      </c>
      <c r="AB2874" s="62">
        <v>2607901</v>
      </c>
      <c r="AH2874" s="45" t="str">
        <f t="shared" si="112"/>
        <v>PEJaboatão dos Guararapes</v>
      </c>
      <c r="AI2874" s="62">
        <v>2607901</v>
      </c>
    </row>
    <row r="2875" spans="26:35" x14ac:dyDescent="0.25">
      <c r="Z2875" s="62" t="s">
        <v>69</v>
      </c>
      <c r="AA2875" s="62" t="s">
        <v>2015</v>
      </c>
      <c r="AB2875" s="62">
        <v>2607950</v>
      </c>
      <c r="AH2875" s="45" t="str">
        <f t="shared" si="112"/>
        <v>PEJaqueira</v>
      </c>
      <c r="AI2875" s="62">
        <v>2607950</v>
      </c>
    </row>
    <row r="2876" spans="26:35" x14ac:dyDescent="0.25">
      <c r="Z2876" s="62" t="s">
        <v>69</v>
      </c>
      <c r="AA2876" s="62" t="s">
        <v>2033</v>
      </c>
      <c r="AB2876" s="62">
        <v>2608008</v>
      </c>
      <c r="AH2876" s="45" t="str">
        <f t="shared" si="112"/>
        <v>PEJataúba</v>
      </c>
      <c r="AI2876" s="62">
        <v>2608008</v>
      </c>
    </row>
    <row r="2877" spans="26:35" x14ac:dyDescent="0.25">
      <c r="Z2877" s="62" t="s">
        <v>69</v>
      </c>
      <c r="AA2877" s="62" t="s">
        <v>2051</v>
      </c>
      <c r="AB2877" s="62">
        <v>2608057</v>
      </c>
      <c r="AH2877" s="45" t="str">
        <f t="shared" si="112"/>
        <v>PEJatobá</v>
      </c>
      <c r="AI2877" s="62">
        <v>2608057</v>
      </c>
    </row>
    <row r="2878" spans="26:35" x14ac:dyDescent="0.25">
      <c r="Z2878" s="62" t="s">
        <v>69</v>
      </c>
      <c r="AA2878" s="62" t="s">
        <v>2069</v>
      </c>
      <c r="AB2878" s="62">
        <v>2608107</v>
      </c>
      <c r="AH2878" s="45" t="str">
        <f t="shared" si="112"/>
        <v>PEJoão Alfredo</v>
      </c>
      <c r="AI2878" s="62">
        <v>2608107</v>
      </c>
    </row>
    <row r="2879" spans="26:35" x14ac:dyDescent="0.25">
      <c r="Z2879" s="62" t="s">
        <v>69</v>
      </c>
      <c r="AA2879" s="62" t="s">
        <v>2085</v>
      </c>
      <c r="AB2879" s="62">
        <v>2608206</v>
      </c>
      <c r="AH2879" s="45" t="str">
        <f t="shared" si="112"/>
        <v>PEJoaquim Nabuco</v>
      </c>
      <c r="AI2879" s="62">
        <v>2608206</v>
      </c>
    </row>
    <row r="2880" spans="26:35" x14ac:dyDescent="0.25">
      <c r="Z2880" s="62" t="s">
        <v>69</v>
      </c>
      <c r="AA2880" s="62" t="s">
        <v>2101</v>
      </c>
      <c r="AB2880" s="62">
        <v>2608255</v>
      </c>
      <c r="AH2880" s="45" t="str">
        <f t="shared" si="112"/>
        <v>PEJucati</v>
      </c>
      <c r="AI2880" s="62">
        <v>2608255</v>
      </c>
    </row>
    <row r="2881" spans="26:35" x14ac:dyDescent="0.25">
      <c r="Z2881" s="62" t="s">
        <v>69</v>
      </c>
      <c r="AA2881" s="62" t="s">
        <v>2118</v>
      </c>
      <c r="AB2881" s="62">
        <v>2608305</v>
      </c>
      <c r="AH2881" s="45" t="str">
        <f t="shared" si="112"/>
        <v>PEJupi</v>
      </c>
      <c r="AI2881" s="62">
        <v>2608305</v>
      </c>
    </row>
    <row r="2882" spans="26:35" x14ac:dyDescent="0.25">
      <c r="Z2882" s="62" t="s">
        <v>69</v>
      </c>
      <c r="AA2882" s="62" t="s">
        <v>2133</v>
      </c>
      <c r="AB2882" s="62">
        <v>2608404</v>
      </c>
      <c r="AH2882" s="45" t="str">
        <f t="shared" si="112"/>
        <v>PEJurema</v>
      </c>
      <c r="AI2882" s="62">
        <v>2608404</v>
      </c>
    </row>
    <row r="2883" spans="26:35" x14ac:dyDescent="0.25">
      <c r="Z2883" s="62" t="s">
        <v>69</v>
      </c>
      <c r="AA2883" s="62" t="s">
        <v>2150</v>
      </c>
      <c r="AB2883" s="62">
        <v>2608503</v>
      </c>
      <c r="AH2883" s="45" t="str">
        <f t="shared" ref="AH2883:AH2946" si="113">CONCATENATE(Z2883,AA2883)</f>
        <v>PELagoa de Itaenga</v>
      </c>
      <c r="AI2883" s="62">
        <v>2608503</v>
      </c>
    </row>
    <row r="2884" spans="26:35" x14ac:dyDescent="0.25">
      <c r="Z2884" s="62" t="s">
        <v>69</v>
      </c>
      <c r="AA2884" s="62" t="s">
        <v>2166</v>
      </c>
      <c r="AB2884" s="62">
        <v>2608453</v>
      </c>
      <c r="AH2884" s="45" t="str">
        <f t="shared" si="113"/>
        <v>PELagoa do Carro</v>
      </c>
      <c r="AI2884" s="62">
        <v>2608453</v>
      </c>
    </row>
    <row r="2885" spans="26:35" x14ac:dyDescent="0.25">
      <c r="Z2885" s="62" t="s">
        <v>69</v>
      </c>
      <c r="AA2885" s="62" t="s">
        <v>2183</v>
      </c>
      <c r="AB2885" s="62">
        <v>2608602</v>
      </c>
      <c r="AH2885" s="45" t="str">
        <f t="shared" si="113"/>
        <v>PELagoa do Ouro</v>
      </c>
      <c r="AI2885" s="62">
        <v>2608602</v>
      </c>
    </row>
    <row r="2886" spans="26:35" x14ac:dyDescent="0.25">
      <c r="Z2886" s="62" t="s">
        <v>69</v>
      </c>
      <c r="AA2886" s="62" t="s">
        <v>2200</v>
      </c>
      <c r="AB2886" s="62">
        <v>2608701</v>
      </c>
      <c r="AH2886" s="45" t="str">
        <f t="shared" si="113"/>
        <v>PELagoa dos Gatos</v>
      </c>
      <c r="AI2886" s="62">
        <v>2608701</v>
      </c>
    </row>
    <row r="2887" spans="26:35" x14ac:dyDescent="0.25">
      <c r="Z2887" s="62" t="s">
        <v>69</v>
      </c>
      <c r="AA2887" s="62" t="s">
        <v>2214</v>
      </c>
      <c r="AB2887" s="62">
        <v>2608750</v>
      </c>
      <c r="AH2887" s="45" t="str">
        <f t="shared" si="113"/>
        <v>PELagoa Grande</v>
      </c>
      <c r="AI2887" s="62">
        <v>2608750</v>
      </c>
    </row>
    <row r="2888" spans="26:35" x14ac:dyDescent="0.25">
      <c r="Z2888" s="62" t="s">
        <v>69</v>
      </c>
      <c r="AA2888" s="62" t="s">
        <v>2231</v>
      </c>
      <c r="AB2888" s="62">
        <v>2608800</v>
      </c>
      <c r="AH2888" s="45" t="str">
        <f t="shared" si="113"/>
        <v>PELajedo</v>
      </c>
      <c r="AI2888" s="62">
        <v>2608800</v>
      </c>
    </row>
    <row r="2889" spans="26:35" x14ac:dyDescent="0.25">
      <c r="Z2889" s="62" t="s">
        <v>69</v>
      </c>
      <c r="AA2889" s="62" t="s">
        <v>2247</v>
      </c>
      <c r="AB2889" s="62">
        <v>2608909</v>
      </c>
      <c r="AH2889" s="45" t="str">
        <f t="shared" si="113"/>
        <v>PELimoeiro</v>
      </c>
      <c r="AI2889" s="62">
        <v>2608909</v>
      </c>
    </row>
    <row r="2890" spans="26:35" x14ac:dyDescent="0.25">
      <c r="Z2890" s="62" t="s">
        <v>69</v>
      </c>
      <c r="AA2890" s="62" t="s">
        <v>2261</v>
      </c>
      <c r="AB2890" s="62">
        <v>2609006</v>
      </c>
      <c r="AH2890" s="45" t="str">
        <f t="shared" si="113"/>
        <v>PEMacaparana</v>
      </c>
      <c r="AI2890" s="62">
        <v>2609006</v>
      </c>
    </row>
    <row r="2891" spans="26:35" x14ac:dyDescent="0.25">
      <c r="Z2891" s="62" t="s">
        <v>69</v>
      </c>
      <c r="AA2891" s="62" t="s">
        <v>2276</v>
      </c>
      <c r="AB2891" s="62">
        <v>2609105</v>
      </c>
      <c r="AH2891" s="45" t="str">
        <f t="shared" si="113"/>
        <v>PEMachados</v>
      </c>
      <c r="AI2891" s="62">
        <v>2609105</v>
      </c>
    </row>
    <row r="2892" spans="26:35" x14ac:dyDescent="0.25">
      <c r="Z2892" s="62" t="s">
        <v>69</v>
      </c>
      <c r="AA2892" s="62" t="s">
        <v>2292</v>
      </c>
      <c r="AB2892" s="62">
        <v>2609154</v>
      </c>
      <c r="AH2892" s="45" t="str">
        <f t="shared" si="113"/>
        <v>PEManari</v>
      </c>
      <c r="AI2892" s="62">
        <v>2609154</v>
      </c>
    </row>
    <row r="2893" spans="26:35" x14ac:dyDescent="0.25">
      <c r="Z2893" s="62" t="s">
        <v>69</v>
      </c>
      <c r="AA2893" s="62" t="s">
        <v>2308</v>
      </c>
      <c r="AB2893" s="62">
        <v>2609204</v>
      </c>
      <c r="AH2893" s="45" t="str">
        <f t="shared" si="113"/>
        <v>PEMaraial</v>
      </c>
      <c r="AI2893" s="62">
        <v>2609204</v>
      </c>
    </row>
    <row r="2894" spans="26:35" x14ac:dyDescent="0.25">
      <c r="Z2894" s="62" t="s">
        <v>69</v>
      </c>
      <c r="AA2894" s="62" t="s">
        <v>2321</v>
      </c>
      <c r="AB2894" s="62">
        <v>2609303</v>
      </c>
      <c r="AH2894" s="45" t="str">
        <f t="shared" si="113"/>
        <v>PEMirandiba</v>
      </c>
      <c r="AI2894" s="62">
        <v>2609303</v>
      </c>
    </row>
    <row r="2895" spans="26:35" x14ac:dyDescent="0.25">
      <c r="Z2895" s="62" t="s">
        <v>69</v>
      </c>
      <c r="AA2895" s="62" t="s">
        <v>2337</v>
      </c>
      <c r="AB2895" s="62">
        <v>2614303</v>
      </c>
      <c r="AH2895" s="45" t="str">
        <f t="shared" si="113"/>
        <v>PEMoreilândia</v>
      </c>
      <c r="AI2895" s="62">
        <v>2614303</v>
      </c>
    </row>
    <row r="2896" spans="26:35" x14ac:dyDescent="0.25">
      <c r="Z2896" s="62" t="s">
        <v>69</v>
      </c>
      <c r="AA2896" s="62" t="s">
        <v>2353</v>
      </c>
      <c r="AB2896" s="62">
        <v>2609402</v>
      </c>
      <c r="AH2896" s="45" t="str">
        <f t="shared" si="113"/>
        <v>PEMoreno</v>
      </c>
      <c r="AI2896" s="62">
        <v>2609402</v>
      </c>
    </row>
    <row r="2897" spans="26:35" x14ac:dyDescent="0.25">
      <c r="Z2897" s="62" t="s">
        <v>69</v>
      </c>
      <c r="AA2897" s="62" t="s">
        <v>2369</v>
      </c>
      <c r="AB2897" s="62">
        <v>2609501</v>
      </c>
      <c r="AH2897" s="45" t="str">
        <f t="shared" si="113"/>
        <v>PENazaré da Mata</v>
      </c>
      <c r="AI2897" s="62">
        <v>2609501</v>
      </c>
    </row>
    <row r="2898" spans="26:35" x14ac:dyDescent="0.25">
      <c r="Z2898" s="62" t="s">
        <v>69</v>
      </c>
      <c r="AA2898" s="62" t="s">
        <v>2383</v>
      </c>
      <c r="AB2898" s="62">
        <v>2609600</v>
      </c>
      <c r="AH2898" s="45" t="str">
        <f t="shared" si="113"/>
        <v>PEOlinda</v>
      </c>
      <c r="AI2898" s="62">
        <v>2609600</v>
      </c>
    </row>
    <row r="2899" spans="26:35" x14ac:dyDescent="0.25">
      <c r="Z2899" s="62" t="s">
        <v>69</v>
      </c>
      <c r="AA2899" s="62" t="s">
        <v>2398</v>
      </c>
      <c r="AB2899" s="62">
        <v>2609709</v>
      </c>
      <c r="AH2899" s="45" t="str">
        <f t="shared" si="113"/>
        <v>PEOrobó</v>
      </c>
      <c r="AI2899" s="62">
        <v>2609709</v>
      </c>
    </row>
    <row r="2900" spans="26:35" x14ac:dyDescent="0.25">
      <c r="Z2900" s="62" t="s">
        <v>69</v>
      </c>
      <c r="AA2900" s="62" t="s">
        <v>2414</v>
      </c>
      <c r="AB2900" s="62">
        <v>2609808</v>
      </c>
      <c r="AH2900" s="45" t="str">
        <f t="shared" si="113"/>
        <v>PEOrocó</v>
      </c>
      <c r="AI2900" s="62">
        <v>2609808</v>
      </c>
    </row>
    <row r="2901" spans="26:35" x14ac:dyDescent="0.25">
      <c r="Z2901" s="62" t="s">
        <v>69</v>
      </c>
      <c r="AA2901" s="62" t="s">
        <v>2430</v>
      </c>
      <c r="AB2901" s="62">
        <v>2609907</v>
      </c>
      <c r="AH2901" s="45" t="str">
        <f t="shared" si="113"/>
        <v>PEOuricuri</v>
      </c>
      <c r="AI2901" s="62">
        <v>2609907</v>
      </c>
    </row>
    <row r="2902" spans="26:35" x14ac:dyDescent="0.25">
      <c r="Z2902" s="62" t="s">
        <v>69</v>
      </c>
      <c r="AA2902" s="62" t="s">
        <v>2446</v>
      </c>
      <c r="AB2902" s="62">
        <v>2610004</v>
      </c>
      <c r="AH2902" s="45" t="str">
        <f t="shared" si="113"/>
        <v>PEPalmares</v>
      </c>
      <c r="AI2902" s="62">
        <v>2610004</v>
      </c>
    </row>
    <row r="2903" spans="26:35" x14ac:dyDescent="0.25">
      <c r="Z2903" s="62" t="s">
        <v>69</v>
      </c>
      <c r="AA2903" s="62" t="s">
        <v>2461</v>
      </c>
      <c r="AB2903" s="62">
        <v>2610103</v>
      </c>
      <c r="AH2903" s="45" t="str">
        <f t="shared" si="113"/>
        <v>PEPalmeirina</v>
      </c>
      <c r="AI2903" s="62">
        <v>2610103</v>
      </c>
    </row>
    <row r="2904" spans="26:35" x14ac:dyDescent="0.25">
      <c r="Z2904" s="62" t="s">
        <v>69</v>
      </c>
      <c r="AA2904" s="62" t="s">
        <v>2475</v>
      </c>
      <c r="AB2904" s="62">
        <v>2610202</v>
      </c>
      <c r="AH2904" s="45" t="str">
        <f t="shared" si="113"/>
        <v>PEPanelas</v>
      </c>
      <c r="AI2904" s="62">
        <v>2610202</v>
      </c>
    </row>
    <row r="2905" spans="26:35" x14ac:dyDescent="0.25">
      <c r="Z2905" s="62" t="s">
        <v>69</v>
      </c>
      <c r="AA2905" s="62" t="s">
        <v>2491</v>
      </c>
      <c r="AB2905" s="62">
        <v>2610301</v>
      </c>
      <c r="AH2905" s="45" t="str">
        <f t="shared" si="113"/>
        <v>PEParanatama</v>
      </c>
      <c r="AI2905" s="62">
        <v>2610301</v>
      </c>
    </row>
    <row r="2906" spans="26:35" x14ac:dyDescent="0.25">
      <c r="Z2906" s="62" t="s">
        <v>69</v>
      </c>
      <c r="AA2906" s="62" t="s">
        <v>2152</v>
      </c>
      <c r="AB2906" s="62">
        <v>2610400</v>
      </c>
      <c r="AH2906" s="45" t="str">
        <f t="shared" si="113"/>
        <v>PEParnamirim</v>
      </c>
      <c r="AI2906" s="62">
        <v>2610400</v>
      </c>
    </row>
    <row r="2907" spans="26:35" x14ac:dyDescent="0.25">
      <c r="Z2907" s="62" t="s">
        <v>69</v>
      </c>
      <c r="AA2907" s="62" t="s">
        <v>2521</v>
      </c>
      <c r="AB2907" s="62">
        <v>2610509</v>
      </c>
      <c r="AH2907" s="45" t="str">
        <f t="shared" si="113"/>
        <v>PEPassira</v>
      </c>
      <c r="AI2907" s="62">
        <v>2610509</v>
      </c>
    </row>
    <row r="2908" spans="26:35" x14ac:dyDescent="0.25">
      <c r="Z2908" s="62" t="s">
        <v>69</v>
      </c>
      <c r="AA2908" s="62" t="s">
        <v>2536</v>
      </c>
      <c r="AB2908" s="62">
        <v>2610608</v>
      </c>
      <c r="AH2908" s="45" t="str">
        <f t="shared" si="113"/>
        <v>PEPaudalho</v>
      </c>
      <c r="AI2908" s="62">
        <v>2610608</v>
      </c>
    </row>
    <row r="2909" spans="26:35" x14ac:dyDescent="0.25">
      <c r="Z2909" s="62" t="s">
        <v>69</v>
      </c>
      <c r="AA2909" s="62" t="s">
        <v>2552</v>
      </c>
      <c r="AB2909" s="62">
        <v>2610707</v>
      </c>
      <c r="AH2909" s="45" t="str">
        <f t="shared" si="113"/>
        <v>PEPaulista</v>
      </c>
      <c r="AI2909" s="62">
        <v>2610707</v>
      </c>
    </row>
    <row r="2910" spans="26:35" x14ac:dyDescent="0.25">
      <c r="Z2910" s="62" t="s">
        <v>69</v>
      </c>
      <c r="AA2910" s="62" t="s">
        <v>2566</v>
      </c>
      <c r="AB2910" s="62">
        <v>2610806</v>
      </c>
      <c r="AH2910" s="45" t="str">
        <f t="shared" si="113"/>
        <v>PEPedra</v>
      </c>
      <c r="AI2910" s="62">
        <v>2610806</v>
      </c>
    </row>
    <row r="2911" spans="26:35" x14ac:dyDescent="0.25">
      <c r="Z2911" s="62" t="s">
        <v>69</v>
      </c>
      <c r="AA2911" s="62" t="s">
        <v>2581</v>
      </c>
      <c r="AB2911" s="62">
        <v>2610905</v>
      </c>
      <c r="AH2911" s="45" t="str">
        <f t="shared" si="113"/>
        <v>PEPesqueira</v>
      </c>
      <c r="AI2911" s="62">
        <v>2610905</v>
      </c>
    </row>
    <row r="2912" spans="26:35" x14ac:dyDescent="0.25">
      <c r="Z2912" s="62" t="s">
        <v>69</v>
      </c>
      <c r="AA2912" s="62" t="s">
        <v>2597</v>
      </c>
      <c r="AB2912" s="62">
        <v>2611002</v>
      </c>
      <c r="AH2912" s="45" t="str">
        <f t="shared" si="113"/>
        <v>PEPetrolândia</v>
      </c>
      <c r="AI2912" s="62">
        <v>2611002</v>
      </c>
    </row>
    <row r="2913" spans="26:35" x14ac:dyDescent="0.25">
      <c r="Z2913" s="62" t="s">
        <v>69</v>
      </c>
      <c r="AA2913" s="62" t="s">
        <v>2613</v>
      </c>
      <c r="AB2913" s="62">
        <v>2611101</v>
      </c>
      <c r="AH2913" s="45" t="str">
        <f t="shared" si="113"/>
        <v>PEPetrolina</v>
      </c>
      <c r="AI2913" s="62">
        <v>2611101</v>
      </c>
    </row>
    <row r="2914" spans="26:35" x14ac:dyDescent="0.25">
      <c r="Z2914" s="62" t="s">
        <v>69</v>
      </c>
      <c r="AA2914" s="62" t="s">
        <v>2625</v>
      </c>
      <c r="AB2914" s="62">
        <v>2611200</v>
      </c>
      <c r="AH2914" s="45" t="str">
        <f t="shared" si="113"/>
        <v>PEPoção</v>
      </c>
      <c r="AI2914" s="62">
        <v>2611200</v>
      </c>
    </row>
    <row r="2915" spans="26:35" x14ac:dyDescent="0.25">
      <c r="Z2915" s="62" t="s">
        <v>69</v>
      </c>
      <c r="AA2915" s="62" t="s">
        <v>2640</v>
      </c>
      <c r="AB2915" s="62">
        <v>2611309</v>
      </c>
      <c r="AH2915" s="45" t="str">
        <f t="shared" si="113"/>
        <v>PEPombos</v>
      </c>
      <c r="AI2915" s="62">
        <v>2611309</v>
      </c>
    </row>
    <row r="2916" spans="26:35" x14ac:dyDescent="0.25">
      <c r="Z2916" s="62" t="s">
        <v>69</v>
      </c>
      <c r="AA2916" s="62" t="s">
        <v>2180</v>
      </c>
      <c r="AB2916" s="62">
        <v>2611408</v>
      </c>
      <c r="AH2916" s="45" t="str">
        <f t="shared" si="113"/>
        <v>PEPrimavera</v>
      </c>
      <c r="AI2916" s="62">
        <v>2611408</v>
      </c>
    </row>
    <row r="2917" spans="26:35" x14ac:dyDescent="0.25">
      <c r="Z2917" s="62" t="s">
        <v>69</v>
      </c>
      <c r="AA2917" s="62" t="s">
        <v>2667</v>
      </c>
      <c r="AB2917" s="62">
        <v>2611507</v>
      </c>
      <c r="AH2917" s="45" t="str">
        <f t="shared" si="113"/>
        <v>PEQuipapá</v>
      </c>
      <c r="AI2917" s="62">
        <v>2611507</v>
      </c>
    </row>
    <row r="2918" spans="26:35" x14ac:dyDescent="0.25">
      <c r="Z2918" s="62" t="s">
        <v>69</v>
      </c>
      <c r="AA2918" s="62" t="s">
        <v>2681</v>
      </c>
      <c r="AB2918" s="62">
        <v>2611533</v>
      </c>
      <c r="AH2918" s="45" t="str">
        <f t="shared" si="113"/>
        <v>PEQuixaba</v>
      </c>
      <c r="AI2918" s="62">
        <v>2611533</v>
      </c>
    </row>
    <row r="2919" spans="26:35" x14ac:dyDescent="0.25">
      <c r="Z2919" s="62" t="s">
        <v>69</v>
      </c>
      <c r="AA2919" s="62" t="s">
        <v>2697</v>
      </c>
      <c r="AB2919" s="62">
        <v>2611606</v>
      </c>
      <c r="AH2919" s="45" t="str">
        <f t="shared" si="113"/>
        <v>PERecife</v>
      </c>
      <c r="AI2919" s="62">
        <v>2611606</v>
      </c>
    </row>
    <row r="2920" spans="26:35" x14ac:dyDescent="0.25">
      <c r="Z2920" s="62" t="s">
        <v>69</v>
      </c>
      <c r="AA2920" s="62" t="s">
        <v>2712</v>
      </c>
      <c r="AB2920" s="62">
        <v>2611705</v>
      </c>
      <c r="AH2920" s="45" t="str">
        <f t="shared" si="113"/>
        <v>PERiacho das Almas</v>
      </c>
      <c r="AI2920" s="62">
        <v>2611705</v>
      </c>
    </row>
    <row r="2921" spans="26:35" x14ac:dyDescent="0.25">
      <c r="Z2921" s="62" t="s">
        <v>69</v>
      </c>
      <c r="AA2921" s="62" t="s">
        <v>2728</v>
      </c>
      <c r="AB2921" s="62">
        <v>2611804</v>
      </c>
      <c r="AH2921" s="45" t="str">
        <f t="shared" si="113"/>
        <v>PERibeirão</v>
      </c>
      <c r="AI2921" s="62">
        <v>2611804</v>
      </c>
    </row>
    <row r="2922" spans="26:35" x14ac:dyDescent="0.25">
      <c r="Z2922" s="62" t="s">
        <v>69</v>
      </c>
      <c r="AA2922" s="62" t="s">
        <v>2743</v>
      </c>
      <c r="AB2922" s="62">
        <v>2611903</v>
      </c>
      <c r="AH2922" s="45" t="str">
        <f t="shared" si="113"/>
        <v>PERio Formoso</v>
      </c>
      <c r="AI2922" s="62">
        <v>2611903</v>
      </c>
    </row>
    <row r="2923" spans="26:35" x14ac:dyDescent="0.25">
      <c r="Z2923" s="62" t="s">
        <v>69</v>
      </c>
      <c r="AA2923" s="62" t="s">
        <v>2758</v>
      </c>
      <c r="AB2923" s="62">
        <v>2612000</v>
      </c>
      <c r="AH2923" s="45" t="str">
        <f t="shared" si="113"/>
        <v>PESairé</v>
      </c>
      <c r="AI2923" s="62">
        <v>2612000</v>
      </c>
    </row>
    <row r="2924" spans="26:35" x14ac:dyDescent="0.25">
      <c r="Z2924" s="62" t="s">
        <v>69</v>
      </c>
      <c r="AA2924" s="62" t="s">
        <v>2774</v>
      </c>
      <c r="AB2924" s="62">
        <v>2612109</v>
      </c>
      <c r="AH2924" s="45" t="str">
        <f t="shared" si="113"/>
        <v>PESalgadinho</v>
      </c>
      <c r="AI2924" s="62">
        <v>2612109</v>
      </c>
    </row>
    <row r="2925" spans="26:35" x14ac:dyDescent="0.25">
      <c r="Z2925" s="62" t="s">
        <v>69</v>
      </c>
      <c r="AA2925" s="62" t="s">
        <v>2790</v>
      </c>
      <c r="AB2925" s="62">
        <v>2612208</v>
      </c>
      <c r="AH2925" s="45" t="str">
        <f t="shared" si="113"/>
        <v>PESalgueiro</v>
      </c>
      <c r="AI2925" s="62">
        <v>2612208</v>
      </c>
    </row>
    <row r="2926" spans="26:35" x14ac:dyDescent="0.25">
      <c r="Z2926" s="62" t="s">
        <v>69</v>
      </c>
      <c r="AA2926" s="62" t="s">
        <v>2805</v>
      </c>
      <c r="AB2926" s="62">
        <v>2612307</v>
      </c>
      <c r="AH2926" s="45" t="str">
        <f t="shared" si="113"/>
        <v>PESaloá</v>
      </c>
      <c r="AI2926" s="62">
        <v>2612307</v>
      </c>
    </row>
    <row r="2927" spans="26:35" x14ac:dyDescent="0.25">
      <c r="Z2927" s="62" t="s">
        <v>69</v>
      </c>
      <c r="AA2927" s="62" t="s">
        <v>2820</v>
      </c>
      <c r="AB2927" s="62">
        <v>2612406</v>
      </c>
      <c r="AH2927" s="45" t="str">
        <f t="shared" si="113"/>
        <v>PESanharó</v>
      </c>
      <c r="AI2927" s="62">
        <v>2612406</v>
      </c>
    </row>
    <row r="2928" spans="26:35" x14ac:dyDescent="0.25">
      <c r="Z2928" s="62" t="s">
        <v>69</v>
      </c>
      <c r="AA2928" s="62" t="s">
        <v>2523</v>
      </c>
      <c r="AB2928" s="62">
        <v>2612455</v>
      </c>
      <c r="AH2928" s="45" t="str">
        <f t="shared" si="113"/>
        <v>PESanta Cruz</v>
      </c>
      <c r="AI2928" s="62">
        <v>2612455</v>
      </c>
    </row>
    <row r="2929" spans="26:35" x14ac:dyDescent="0.25">
      <c r="Z2929" s="62" t="s">
        <v>69</v>
      </c>
      <c r="AA2929" s="62" t="s">
        <v>2845</v>
      </c>
      <c r="AB2929" s="62">
        <v>2612471</v>
      </c>
      <c r="AH2929" s="45" t="str">
        <f t="shared" si="113"/>
        <v>PESanta Cruz da Baixa Verde</v>
      </c>
      <c r="AI2929" s="62">
        <v>2612471</v>
      </c>
    </row>
    <row r="2930" spans="26:35" x14ac:dyDescent="0.25">
      <c r="Z2930" s="62" t="s">
        <v>69</v>
      </c>
      <c r="AA2930" s="62" t="s">
        <v>2858</v>
      </c>
      <c r="AB2930" s="62">
        <v>2612505</v>
      </c>
      <c r="AH2930" s="45" t="str">
        <f t="shared" si="113"/>
        <v>PESanta Cruz do Capibaribe</v>
      </c>
      <c r="AI2930" s="62">
        <v>2612505</v>
      </c>
    </row>
    <row r="2931" spans="26:35" x14ac:dyDescent="0.25">
      <c r="Z2931" s="62" t="s">
        <v>69</v>
      </c>
      <c r="AA2931" s="62" t="s">
        <v>2871</v>
      </c>
      <c r="AB2931" s="62">
        <v>2612554</v>
      </c>
      <c r="AH2931" s="45" t="str">
        <f t="shared" si="113"/>
        <v>PESanta Filomena</v>
      </c>
      <c r="AI2931" s="62">
        <v>2612554</v>
      </c>
    </row>
    <row r="2932" spans="26:35" x14ac:dyDescent="0.25">
      <c r="Z2932" s="62" t="s">
        <v>69</v>
      </c>
      <c r="AA2932" s="62" t="s">
        <v>2883</v>
      </c>
      <c r="AB2932" s="62">
        <v>2612604</v>
      </c>
      <c r="AH2932" s="45" t="str">
        <f t="shared" si="113"/>
        <v>PESanta Maria da Boa Vista</v>
      </c>
      <c r="AI2932" s="62">
        <v>2612604</v>
      </c>
    </row>
    <row r="2933" spans="26:35" x14ac:dyDescent="0.25">
      <c r="Z2933" s="62" t="s">
        <v>69</v>
      </c>
      <c r="AA2933" s="62" t="s">
        <v>2896</v>
      </c>
      <c r="AB2933" s="62">
        <v>2612703</v>
      </c>
      <c r="AH2933" s="45" t="str">
        <f t="shared" si="113"/>
        <v>PESanta Maria do Cambucá</v>
      </c>
      <c r="AI2933" s="62">
        <v>2612703</v>
      </c>
    </row>
    <row r="2934" spans="26:35" x14ac:dyDescent="0.25">
      <c r="Z2934" s="62" t="s">
        <v>69</v>
      </c>
      <c r="AA2934" s="62" t="s">
        <v>2441</v>
      </c>
      <c r="AB2934" s="62">
        <v>2612802</v>
      </c>
      <c r="AH2934" s="45" t="str">
        <f t="shared" si="113"/>
        <v>PESanta Terezinha</v>
      </c>
      <c r="AI2934" s="62">
        <v>2612802</v>
      </c>
    </row>
    <row r="2935" spans="26:35" x14ac:dyDescent="0.25">
      <c r="Z2935" s="62" t="s">
        <v>69</v>
      </c>
      <c r="AA2935" s="62" t="s">
        <v>2921</v>
      </c>
      <c r="AB2935" s="62">
        <v>2612901</v>
      </c>
      <c r="AH2935" s="45" t="str">
        <f t="shared" si="113"/>
        <v>PESão Benedito do Sul</v>
      </c>
      <c r="AI2935" s="62">
        <v>2612901</v>
      </c>
    </row>
    <row r="2936" spans="26:35" x14ac:dyDescent="0.25">
      <c r="Z2936" s="62" t="s">
        <v>69</v>
      </c>
      <c r="AA2936" s="62" t="s">
        <v>2932</v>
      </c>
      <c r="AB2936" s="62">
        <v>2613008</v>
      </c>
      <c r="AH2936" s="45" t="str">
        <f t="shared" si="113"/>
        <v>PESão Bento do Una</v>
      </c>
      <c r="AI2936" s="62">
        <v>2613008</v>
      </c>
    </row>
    <row r="2937" spans="26:35" x14ac:dyDescent="0.25">
      <c r="Z2937" s="62" t="s">
        <v>69</v>
      </c>
      <c r="AA2937" s="62" t="s">
        <v>2944</v>
      </c>
      <c r="AB2937" s="62">
        <v>2613107</v>
      </c>
      <c r="AH2937" s="45" t="str">
        <f t="shared" si="113"/>
        <v>PESão Caitano</v>
      </c>
      <c r="AI2937" s="62">
        <v>2613107</v>
      </c>
    </row>
    <row r="2938" spans="26:35" x14ac:dyDescent="0.25">
      <c r="Z2938" s="62" t="s">
        <v>69</v>
      </c>
      <c r="AA2938" s="62" t="s">
        <v>2956</v>
      </c>
      <c r="AB2938" s="62">
        <v>2613206</v>
      </c>
      <c r="AH2938" s="45" t="str">
        <f t="shared" si="113"/>
        <v>PESão João</v>
      </c>
      <c r="AI2938" s="62">
        <v>2613206</v>
      </c>
    </row>
    <row r="2939" spans="26:35" x14ac:dyDescent="0.25">
      <c r="Z2939" s="62" t="s">
        <v>69</v>
      </c>
      <c r="AA2939" s="62" t="s">
        <v>2968</v>
      </c>
      <c r="AB2939" s="62">
        <v>2613305</v>
      </c>
      <c r="AH2939" s="45" t="str">
        <f t="shared" si="113"/>
        <v>PESão Joaquim do Monte</v>
      </c>
      <c r="AI2939" s="62">
        <v>2613305</v>
      </c>
    </row>
    <row r="2940" spans="26:35" x14ac:dyDescent="0.25">
      <c r="Z2940" s="62" t="s">
        <v>69</v>
      </c>
      <c r="AA2940" s="62" t="s">
        <v>2980</v>
      </c>
      <c r="AB2940" s="62">
        <v>2613404</v>
      </c>
      <c r="AH2940" s="45" t="str">
        <f t="shared" si="113"/>
        <v>PESão José da Coroa Grande</v>
      </c>
      <c r="AI2940" s="62">
        <v>2613404</v>
      </c>
    </row>
    <row r="2941" spans="26:35" x14ac:dyDescent="0.25">
      <c r="Z2941" s="62" t="s">
        <v>69</v>
      </c>
      <c r="AA2941" s="62" t="s">
        <v>2992</v>
      </c>
      <c r="AB2941" s="62">
        <v>2613503</v>
      </c>
      <c r="AH2941" s="45" t="str">
        <f t="shared" si="113"/>
        <v>PESão José do Belmonte</v>
      </c>
      <c r="AI2941" s="62">
        <v>2613503</v>
      </c>
    </row>
    <row r="2942" spans="26:35" x14ac:dyDescent="0.25">
      <c r="Z2942" s="62" t="s">
        <v>69</v>
      </c>
      <c r="AA2942" s="62" t="s">
        <v>3005</v>
      </c>
      <c r="AB2942" s="62">
        <v>2613602</v>
      </c>
      <c r="AH2942" s="45" t="str">
        <f t="shared" si="113"/>
        <v>PESão José do Egito</v>
      </c>
      <c r="AI2942" s="62">
        <v>2613602</v>
      </c>
    </row>
    <row r="2943" spans="26:35" x14ac:dyDescent="0.25">
      <c r="Z2943" s="62" t="s">
        <v>69</v>
      </c>
      <c r="AA2943" s="62" t="s">
        <v>3018</v>
      </c>
      <c r="AB2943" s="62">
        <v>2613701</v>
      </c>
      <c r="AH2943" s="45" t="str">
        <f t="shared" si="113"/>
        <v>PESão Lourenço da Mata</v>
      </c>
      <c r="AI2943" s="62">
        <v>2613701</v>
      </c>
    </row>
    <row r="2944" spans="26:35" x14ac:dyDescent="0.25">
      <c r="Z2944" s="62" t="s">
        <v>69</v>
      </c>
      <c r="AA2944" s="62" t="s">
        <v>3030</v>
      </c>
      <c r="AB2944" s="62">
        <v>2613800</v>
      </c>
      <c r="AH2944" s="45" t="str">
        <f t="shared" si="113"/>
        <v>PESão Vicente Ferrer</v>
      </c>
      <c r="AI2944" s="62">
        <v>2613800</v>
      </c>
    </row>
    <row r="2945" spans="26:35" x14ac:dyDescent="0.25">
      <c r="Z2945" s="62" t="s">
        <v>69</v>
      </c>
      <c r="AA2945" s="62" t="s">
        <v>3043</v>
      </c>
      <c r="AB2945" s="62">
        <v>2613909</v>
      </c>
      <c r="AH2945" s="45" t="str">
        <f t="shared" si="113"/>
        <v>PESerra Talhada</v>
      </c>
      <c r="AI2945" s="62">
        <v>2613909</v>
      </c>
    </row>
    <row r="2946" spans="26:35" x14ac:dyDescent="0.25">
      <c r="Z2946" s="62" t="s">
        <v>69</v>
      </c>
      <c r="AA2946" s="62" t="s">
        <v>3054</v>
      </c>
      <c r="AB2946" s="62">
        <v>2614006</v>
      </c>
      <c r="AH2946" s="45" t="str">
        <f t="shared" si="113"/>
        <v>PESerrita</v>
      </c>
      <c r="AI2946" s="62">
        <v>2614006</v>
      </c>
    </row>
    <row r="2947" spans="26:35" x14ac:dyDescent="0.25">
      <c r="Z2947" s="62" t="s">
        <v>69</v>
      </c>
      <c r="AA2947" s="62" t="s">
        <v>3067</v>
      </c>
      <c r="AB2947" s="62">
        <v>2614105</v>
      </c>
      <c r="AH2947" s="45" t="str">
        <f t="shared" ref="AH2947:AH3010" si="114">CONCATENATE(Z2947,AA2947)</f>
        <v>PESertânia</v>
      </c>
      <c r="AI2947" s="62">
        <v>2614105</v>
      </c>
    </row>
    <row r="2948" spans="26:35" x14ac:dyDescent="0.25">
      <c r="Z2948" s="62" t="s">
        <v>69</v>
      </c>
      <c r="AA2948" s="62" t="s">
        <v>3078</v>
      </c>
      <c r="AB2948" s="62">
        <v>2614204</v>
      </c>
      <c r="AH2948" s="45" t="str">
        <f t="shared" si="114"/>
        <v>PESirinhaém</v>
      </c>
      <c r="AI2948" s="62">
        <v>2614204</v>
      </c>
    </row>
    <row r="2949" spans="26:35" x14ac:dyDescent="0.25">
      <c r="Z2949" s="62" t="s">
        <v>69</v>
      </c>
      <c r="AA2949" s="62" t="s">
        <v>3091</v>
      </c>
      <c r="AB2949" s="62">
        <v>2614402</v>
      </c>
      <c r="AH2949" s="45" t="str">
        <f t="shared" si="114"/>
        <v>PESolidão</v>
      </c>
      <c r="AI2949" s="62">
        <v>2614402</v>
      </c>
    </row>
    <row r="2950" spans="26:35" x14ac:dyDescent="0.25">
      <c r="Z2950" s="62" t="s">
        <v>69</v>
      </c>
      <c r="AA2950" s="62" t="s">
        <v>3103</v>
      </c>
      <c r="AB2950" s="62">
        <v>2614501</v>
      </c>
      <c r="AH2950" s="45" t="str">
        <f t="shared" si="114"/>
        <v>PESurubim</v>
      </c>
      <c r="AI2950" s="62">
        <v>2614501</v>
      </c>
    </row>
    <row r="2951" spans="26:35" x14ac:dyDescent="0.25">
      <c r="Z2951" s="62" t="s">
        <v>69</v>
      </c>
      <c r="AA2951" s="62" t="s">
        <v>3116</v>
      </c>
      <c r="AB2951" s="62">
        <v>2614600</v>
      </c>
      <c r="AH2951" s="45" t="str">
        <f t="shared" si="114"/>
        <v>PETabira</v>
      </c>
      <c r="AI2951" s="62">
        <v>2614600</v>
      </c>
    </row>
    <row r="2952" spans="26:35" x14ac:dyDescent="0.25">
      <c r="Z2952" s="62" t="s">
        <v>69</v>
      </c>
      <c r="AA2952" s="62" t="s">
        <v>3128</v>
      </c>
      <c r="AB2952" s="62">
        <v>2614709</v>
      </c>
      <c r="AH2952" s="45" t="str">
        <f t="shared" si="114"/>
        <v>PETacaimbó</v>
      </c>
      <c r="AI2952" s="62">
        <v>2614709</v>
      </c>
    </row>
    <row r="2953" spans="26:35" x14ac:dyDescent="0.25">
      <c r="Z2953" s="62" t="s">
        <v>69</v>
      </c>
      <c r="AA2953" s="62" t="s">
        <v>3139</v>
      </c>
      <c r="AB2953" s="62">
        <v>2614808</v>
      </c>
      <c r="AH2953" s="45" t="str">
        <f t="shared" si="114"/>
        <v>PETacaratu</v>
      </c>
      <c r="AI2953" s="62">
        <v>2614808</v>
      </c>
    </row>
    <row r="2954" spans="26:35" x14ac:dyDescent="0.25">
      <c r="Z2954" s="62" t="s">
        <v>69</v>
      </c>
      <c r="AA2954" s="62" t="s">
        <v>3151</v>
      </c>
      <c r="AB2954" s="62">
        <v>2614857</v>
      </c>
      <c r="AH2954" s="45" t="str">
        <f t="shared" si="114"/>
        <v>PETamandaré</v>
      </c>
      <c r="AI2954" s="62">
        <v>2614857</v>
      </c>
    </row>
    <row r="2955" spans="26:35" x14ac:dyDescent="0.25">
      <c r="Z2955" s="62" t="s">
        <v>69</v>
      </c>
      <c r="AA2955" s="62" t="s">
        <v>3162</v>
      </c>
      <c r="AB2955" s="62">
        <v>2615003</v>
      </c>
      <c r="AH2955" s="45" t="str">
        <f t="shared" si="114"/>
        <v>PETaquaritinga do Norte</v>
      </c>
      <c r="AI2955" s="62">
        <v>2615003</v>
      </c>
    </row>
    <row r="2956" spans="26:35" x14ac:dyDescent="0.25">
      <c r="Z2956" s="62" t="s">
        <v>69</v>
      </c>
      <c r="AA2956" s="62" t="s">
        <v>3173</v>
      </c>
      <c r="AB2956" s="62">
        <v>2615102</v>
      </c>
      <c r="AH2956" s="45" t="str">
        <f t="shared" si="114"/>
        <v>PETerezinha</v>
      </c>
      <c r="AI2956" s="62">
        <v>2615102</v>
      </c>
    </row>
    <row r="2957" spans="26:35" x14ac:dyDescent="0.25">
      <c r="Z2957" s="62" t="s">
        <v>69</v>
      </c>
      <c r="AA2957" s="62" t="s">
        <v>3184</v>
      </c>
      <c r="AB2957" s="62">
        <v>2615201</v>
      </c>
      <c r="AH2957" s="45" t="str">
        <f t="shared" si="114"/>
        <v>PETerra Nova</v>
      </c>
      <c r="AI2957" s="62">
        <v>2615201</v>
      </c>
    </row>
    <row r="2958" spans="26:35" x14ac:dyDescent="0.25">
      <c r="Z2958" s="62" t="s">
        <v>69</v>
      </c>
      <c r="AA2958" s="62" t="s">
        <v>3196</v>
      </c>
      <c r="AB2958" s="62">
        <v>2615300</v>
      </c>
      <c r="AH2958" s="45" t="str">
        <f t="shared" si="114"/>
        <v>PETimbaúba</v>
      </c>
      <c r="AI2958" s="62">
        <v>2615300</v>
      </c>
    </row>
    <row r="2959" spans="26:35" x14ac:dyDescent="0.25">
      <c r="Z2959" s="62" t="s">
        <v>69</v>
      </c>
      <c r="AA2959" s="62" t="s">
        <v>3208</v>
      </c>
      <c r="AB2959" s="62">
        <v>2615409</v>
      </c>
      <c r="AH2959" s="45" t="str">
        <f t="shared" si="114"/>
        <v>PEToritama</v>
      </c>
      <c r="AI2959" s="62">
        <v>2615409</v>
      </c>
    </row>
    <row r="2960" spans="26:35" x14ac:dyDescent="0.25">
      <c r="Z2960" s="62" t="s">
        <v>69</v>
      </c>
      <c r="AA2960" s="62" t="s">
        <v>3220</v>
      </c>
      <c r="AB2960" s="62">
        <v>2615508</v>
      </c>
      <c r="AH2960" s="45" t="str">
        <f t="shared" si="114"/>
        <v>PETracunhaém</v>
      </c>
      <c r="AI2960" s="62">
        <v>2615508</v>
      </c>
    </row>
    <row r="2961" spans="26:35" x14ac:dyDescent="0.25">
      <c r="Z2961" s="62" t="s">
        <v>69</v>
      </c>
      <c r="AA2961" s="62" t="s">
        <v>3231</v>
      </c>
      <c r="AB2961" s="62">
        <v>2615607</v>
      </c>
      <c r="AH2961" s="45" t="str">
        <f t="shared" si="114"/>
        <v>PETrindade</v>
      </c>
      <c r="AI2961" s="62">
        <v>2615607</v>
      </c>
    </row>
    <row r="2962" spans="26:35" x14ac:dyDescent="0.25">
      <c r="Z2962" s="62" t="s">
        <v>69</v>
      </c>
      <c r="AA2962" s="62" t="s">
        <v>3242</v>
      </c>
      <c r="AB2962" s="62">
        <v>2615706</v>
      </c>
      <c r="AH2962" s="45" t="str">
        <f t="shared" si="114"/>
        <v>PETriunfo</v>
      </c>
      <c r="AI2962" s="62">
        <v>2615706</v>
      </c>
    </row>
    <row r="2963" spans="26:35" x14ac:dyDescent="0.25">
      <c r="Z2963" s="62" t="s">
        <v>69</v>
      </c>
      <c r="AA2963" s="62" t="s">
        <v>3252</v>
      </c>
      <c r="AB2963" s="62">
        <v>2615805</v>
      </c>
      <c r="AH2963" s="45" t="str">
        <f t="shared" si="114"/>
        <v>PETupanatinga</v>
      </c>
      <c r="AI2963" s="62">
        <v>2615805</v>
      </c>
    </row>
    <row r="2964" spans="26:35" x14ac:dyDescent="0.25">
      <c r="Z2964" s="62" t="s">
        <v>69</v>
      </c>
      <c r="AA2964" s="62" t="s">
        <v>3262</v>
      </c>
      <c r="AB2964" s="62">
        <v>2615904</v>
      </c>
      <c r="AH2964" s="45" t="str">
        <f t="shared" si="114"/>
        <v>PETuparetama</v>
      </c>
      <c r="AI2964" s="62">
        <v>2615904</v>
      </c>
    </row>
    <row r="2965" spans="26:35" x14ac:dyDescent="0.25">
      <c r="Z2965" s="62" t="s">
        <v>69</v>
      </c>
      <c r="AA2965" s="62" t="s">
        <v>3274</v>
      </c>
      <c r="AB2965" s="62">
        <v>2616001</v>
      </c>
      <c r="AH2965" s="45" t="str">
        <f t="shared" si="114"/>
        <v>PEVenturosa</v>
      </c>
      <c r="AI2965" s="62">
        <v>2616001</v>
      </c>
    </row>
    <row r="2966" spans="26:35" x14ac:dyDescent="0.25">
      <c r="Z2966" s="62" t="s">
        <v>69</v>
      </c>
      <c r="AA2966" s="62" t="s">
        <v>3285</v>
      </c>
      <c r="AB2966" s="62">
        <v>2616100</v>
      </c>
      <c r="AH2966" s="45" t="str">
        <f t="shared" si="114"/>
        <v>PEVerdejante</v>
      </c>
      <c r="AI2966" s="62">
        <v>2616100</v>
      </c>
    </row>
    <row r="2967" spans="26:35" x14ac:dyDescent="0.25">
      <c r="Z2967" s="62" t="s">
        <v>69</v>
      </c>
      <c r="AA2967" s="62" t="s">
        <v>3297</v>
      </c>
      <c r="AB2967" s="62">
        <v>2616183</v>
      </c>
      <c r="AH2967" s="45" t="str">
        <f t="shared" si="114"/>
        <v>PEVertente do Lério</v>
      </c>
      <c r="AI2967" s="62">
        <v>2616183</v>
      </c>
    </row>
    <row r="2968" spans="26:35" x14ac:dyDescent="0.25">
      <c r="Z2968" s="62" t="s">
        <v>69</v>
      </c>
      <c r="AA2968" s="62" t="s">
        <v>3309</v>
      </c>
      <c r="AB2968" s="62">
        <v>2616209</v>
      </c>
      <c r="AH2968" s="45" t="str">
        <f t="shared" si="114"/>
        <v>PEVertentes</v>
      </c>
      <c r="AI2968" s="62">
        <v>2616209</v>
      </c>
    </row>
    <row r="2969" spans="26:35" x14ac:dyDescent="0.25">
      <c r="Z2969" s="62" t="s">
        <v>69</v>
      </c>
      <c r="AA2969" s="62" t="s">
        <v>3320</v>
      </c>
      <c r="AB2969" s="62">
        <v>2616308</v>
      </c>
      <c r="AH2969" s="45" t="str">
        <f t="shared" si="114"/>
        <v>PEVicência</v>
      </c>
      <c r="AI2969" s="62">
        <v>2616308</v>
      </c>
    </row>
    <row r="2970" spans="26:35" x14ac:dyDescent="0.25">
      <c r="Z2970" s="62" t="s">
        <v>69</v>
      </c>
      <c r="AA2970" s="62" t="s">
        <v>3331</v>
      </c>
      <c r="AB2970" s="62">
        <v>2616407</v>
      </c>
      <c r="AH2970" s="45" t="str">
        <f t="shared" si="114"/>
        <v>PEVitória de Santo Antão</v>
      </c>
      <c r="AI2970" s="62">
        <v>2616407</v>
      </c>
    </row>
    <row r="2971" spans="26:35" x14ac:dyDescent="0.25">
      <c r="Z2971" s="62" t="s">
        <v>69</v>
      </c>
      <c r="AA2971" s="62" t="s">
        <v>3342</v>
      </c>
      <c r="AB2971" s="62">
        <v>2616506</v>
      </c>
      <c r="AH2971" s="45" t="str">
        <f t="shared" si="114"/>
        <v>PEXexéu</v>
      </c>
      <c r="AI2971" s="62">
        <v>2616506</v>
      </c>
    </row>
    <row r="2972" spans="26:35" x14ac:dyDescent="0.25">
      <c r="Z2972" s="62" t="s">
        <v>71</v>
      </c>
      <c r="AA2972" s="62" t="s">
        <v>107</v>
      </c>
      <c r="AB2972" s="62">
        <v>2200053</v>
      </c>
      <c r="AH2972" s="45" t="str">
        <f t="shared" si="114"/>
        <v>PIAcauã</v>
      </c>
      <c r="AI2972" s="62">
        <v>2200053</v>
      </c>
    </row>
    <row r="2973" spans="26:35" x14ac:dyDescent="0.25">
      <c r="Z2973" s="62" t="s">
        <v>71</v>
      </c>
      <c r="AA2973" s="62" t="s">
        <v>133</v>
      </c>
      <c r="AB2973" s="62">
        <v>2200103</v>
      </c>
      <c r="AH2973" s="45" t="str">
        <f t="shared" si="114"/>
        <v>PIAgricolândia</v>
      </c>
      <c r="AI2973" s="62">
        <v>2200103</v>
      </c>
    </row>
    <row r="2974" spans="26:35" x14ac:dyDescent="0.25">
      <c r="Z2974" s="62" t="s">
        <v>71</v>
      </c>
      <c r="AA2974" s="62" t="s">
        <v>92</v>
      </c>
      <c r="AB2974" s="62">
        <v>2200202</v>
      </c>
      <c r="AH2974" s="45" t="str">
        <f t="shared" si="114"/>
        <v>PIÁgua Branca</v>
      </c>
      <c r="AI2974" s="62">
        <v>2200202</v>
      </c>
    </row>
    <row r="2975" spans="26:35" x14ac:dyDescent="0.25">
      <c r="Z2975" s="62" t="s">
        <v>71</v>
      </c>
      <c r="AA2975" s="62" t="s">
        <v>184</v>
      </c>
      <c r="AB2975" s="62">
        <v>2200251</v>
      </c>
      <c r="AH2975" s="45" t="str">
        <f t="shared" si="114"/>
        <v>PIAlagoinha do Piauí</v>
      </c>
      <c r="AI2975" s="62">
        <v>2200251</v>
      </c>
    </row>
    <row r="2976" spans="26:35" x14ac:dyDescent="0.25">
      <c r="Z2976" s="62" t="s">
        <v>71</v>
      </c>
      <c r="AA2976" s="62" t="s">
        <v>210</v>
      </c>
      <c r="AB2976" s="62">
        <v>2200277</v>
      </c>
      <c r="AH2976" s="45" t="str">
        <f t="shared" si="114"/>
        <v>PIAlegrete do Piauí</v>
      </c>
      <c r="AI2976" s="62">
        <v>2200277</v>
      </c>
    </row>
    <row r="2977" spans="26:35" x14ac:dyDescent="0.25">
      <c r="Z2977" s="62" t="s">
        <v>71</v>
      </c>
      <c r="AA2977" s="62" t="s">
        <v>234</v>
      </c>
      <c r="AB2977" s="62">
        <v>2200301</v>
      </c>
      <c r="AH2977" s="45" t="str">
        <f t="shared" si="114"/>
        <v>PIAlto Longá</v>
      </c>
      <c r="AI2977" s="62">
        <v>2200301</v>
      </c>
    </row>
    <row r="2978" spans="26:35" x14ac:dyDescent="0.25">
      <c r="Z2978" s="62" t="s">
        <v>71</v>
      </c>
      <c r="AA2978" s="62" t="s">
        <v>259</v>
      </c>
      <c r="AB2978" s="62">
        <v>2200400</v>
      </c>
      <c r="AH2978" s="45" t="str">
        <f t="shared" si="114"/>
        <v>PIAltos</v>
      </c>
      <c r="AI2978" s="62">
        <v>2200400</v>
      </c>
    </row>
    <row r="2979" spans="26:35" x14ac:dyDescent="0.25">
      <c r="Z2979" s="62" t="s">
        <v>71</v>
      </c>
      <c r="AA2979" s="62" t="s">
        <v>285</v>
      </c>
      <c r="AB2979" s="62">
        <v>2200459</v>
      </c>
      <c r="AH2979" s="45" t="str">
        <f t="shared" si="114"/>
        <v>PIAlvorada do Gurguéia</v>
      </c>
      <c r="AI2979" s="62">
        <v>2200459</v>
      </c>
    </row>
    <row r="2980" spans="26:35" x14ac:dyDescent="0.25">
      <c r="Z2980" s="62" t="s">
        <v>71</v>
      </c>
      <c r="AA2980" s="62" t="s">
        <v>311</v>
      </c>
      <c r="AB2980" s="62">
        <v>2200509</v>
      </c>
      <c r="AH2980" s="45" t="str">
        <f t="shared" si="114"/>
        <v>PIAmarante</v>
      </c>
      <c r="AI2980" s="62">
        <v>2200509</v>
      </c>
    </row>
    <row r="2981" spans="26:35" x14ac:dyDescent="0.25">
      <c r="Z2981" s="62" t="s">
        <v>71</v>
      </c>
      <c r="AA2981" s="62" t="s">
        <v>337</v>
      </c>
      <c r="AB2981" s="62">
        <v>2200608</v>
      </c>
      <c r="AH2981" s="45" t="str">
        <f t="shared" si="114"/>
        <v>PIAngical do Piauí</v>
      </c>
      <c r="AI2981" s="62">
        <v>2200608</v>
      </c>
    </row>
    <row r="2982" spans="26:35" x14ac:dyDescent="0.25">
      <c r="Z2982" s="62" t="s">
        <v>71</v>
      </c>
      <c r="AA2982" s="62" t="s">
        <v>362</v>
      </c>
      <c r="AB2982" s="62">
        <v>2200707</v>
      </c>
      <c r="AH2982" s="45" t="str">
        <f t="shared" si="114"/>
        <v>PIAnísio de Abreu</v>
      </c>
      <c r="AI2982" s="62">
        <v>2200707</v>
      </c>
    </row>
    <row r="2983" spans="26:35" x14ac:dyDescent="0.25">
      <c r="Z2983" s="62" t="s">
        <v>71</v>
      </c>
      <c r="AA2983" s="62" t="s">
        <v>386</v>
      </c>
      <c r="AB2983" s="62">
        <v>2200806</v>
      </c>
      <c r="AH2983" s="45" t="str">
        <f t="shared" si="114"/>
        <v>PIAntônio Almeida</v>
      </c>
      <c r="AI2983" s="62">
        <v>2200806</v>
      </c>
    </row>
    <row r="2984" spans="26:35" x14ac:dyDescent="0.25">
      <c r="Z2984" s="62" t="s">
        <v>71</v>
      </c>
      <c r="AA2984" s="62" t="s">
        <v>411</v>
      </c>
      <c r="AB2984" s="62">
        <v>2200905</v>
      </c>
      <c r="AH2984" s="45" t="str">
        <f t="shared" si="114"/>
        <v>PIAroazes</v>
      </c>
      <c r="AI2984" s="62">
        <v>2200905</v>
      </c>
    </row>
    <row r="2985" spans="26:35" x14ac:dyDescent="0.25">
      <c r="Z2985" s="62" t="s">
        <v>71</v>
      </c>
      <c r="AA2985" s="62" t="s">
        <v>436</v>
      </c>
      <c r="AB2985" s="62">
        <v>2200954</v>
      </c>
      <c r="AH2985" s="45" t="str">
        <f t="shared" si="114"/>
        <v>PIAroeiras do Itaim</v>
      </c>
      <c r="AI2985" s="62">
        <v>2200954</v>
      </c>
    </row>
    <row r="2986" spans="26:35" x14ac:dyDescent="0.25">
      <c r="Z2986" s="62" t="s">
        <v>71</v>
      </c>
      <c r="AA2986" s="62" t="s">
        <v>461</v>
      </c>
      <c r="AB2986" s="62">
        <v>2201002</v>
      </c>
      <c r="AH2986" s="45" t="str">
        <f t="shared" si="114"/>
        <v>PIArraial</v>
      </c>
      <c r="AI2986" s="62">
        <v>2201002</v>
      </c>
    </row>
    <row r="2987" spans="26:35" x14ac:dyDescent="0.25">
      <c r="Z2987" s="62" t="s">
        <v>71</v>
      </c>
      <c r="AA2987" s="62" t="s">
        <v>487</v>
      </c>
      <c r="AB2987" s="62">
        <v>2201051</v>
      </c>
      <c r="AH2987" s="45" t="str">
        <f t="shared" si="114"/>
        <v>PIAssunção do Piauí</v>
      </c>
      <c r="AI2987" s="62">
        <v>2201051</v>
      </c>
    </row>
    <row r="2988" spans="26:35" x14ac:dyDescent="0.25">
      <c r="Z2988" s="62" t="s">
        <v>71</v>
      </c>
      <c r="AA2988" s="62" t="s">
        <v>511</v>
      </c>
      <c r="AB2988" s="62">
        <v>2201101</v>
      </c>
      <c r="AH2988" s="45" t="str">
        <f t="shared" si="114"/>
        <v>PIAvelino Lopes</v>
      </c>
      <c r="AI2988" s="62">
        <v>2201101</v>
      </c>
    </row>
    <row r="2989" spans="26:35" x14ac:dyDescent="0.25">
      <c r="Z2989" s="62" t="s">
        <v>71</v>
      </c>
      <c r="AA2989" s="62" t="s">
        <v>534</v>
      </c>
      <c r="AB2989" s="62">
        <v>2201150</v>
      </c>
      <c r="AH2989" s="45" t="str">
        <f t="shared" si="114"/>
        <v>PIBaixa Grande do Ribeiro</v>
      </c>
      <c r="AI2989" s="62">
        <v>2201150</v>
      </c>
    </row>
    <row r="2990" spans="26:35" x14ac:dyDescent="0.25">
      <c r="Z2990" s="62" t="s">
        <v>71</v>
      </c>
      <c r="AA2990" s="62" t="s">
        <v>557</v>
      </c>
      <c r="AB2990" s="62">
        <v>2201176</v>
      </c>
      <c r="AH2990" s="45" t="str">
        <f t="shared" si="114"/>
        <v>PIBarra D'Alcântara</v>
      </c>
      <c r="AI2990" s="62">
        <v>2201176</v>
      </c>
    </row>
    <row r="2991" spans="26:35" x14ac:dyDescent="0.25">
      <c r="Z2991" s="62" t="s">
        <v>71</v>
      </c>
      <c r="AA2991" s="62" t="s">
        <v>580</v>
      </c>
      <c r="AB2991" s="62">
        <v>2201200</v>
      </c>
      <c r="AH2991" s="45" t="str">
        <f t="shared" si="114"/>
        <v>PIBarras</v>
      </c>
      <c r="AI2991" s="62">
        <v>2201200</v>
      </c>
    </row>
    <row r="2992" spans="26:35" x14ac:dyDescent="0.25">
      <c r="Z2992" s="62" t="s">
        <v>71</v>
      </c>
      <c r="AA2992" s="62" t="s">
        <v>603</v>
      </c>
      <c r="AB2992" s="62">
        <v>2201309</v>
      </c>
      <c r="AH2992" s="45" t="str">
        <f t="shared" si="114"/>
        <v>PIBarreiras do Piauí</v>
      </c>
      <c r="AI2992" s="62">
        <v>2201309</v>
      </c>
    </row>
    <row r="2993" spans="26:35" x14ac:dyDescent="0.25">
      <c r="Z2993" s="62" t="s">
        <v>71</v>
      </c>
      <c r="AA2993" s="62" t="s">
        <v>626</v>
      </c>
      <c r="AB2993" s="62">
        <v>2201408</v>
      </c>
      <c r="AH2993" s="45" t="str">
        <f t="shared" si="114"/>
        <v>PIBarro Duro</v>
      </c>
      <c r="AI2993" s="62">
        <v>2201408</v>
      </c>
    </row>
    <row r="2994" spans="26:35" x14ac:dyDescent="0.25">
      <c r="Z2994" s="62" t="s">
        <v>71</v>
      </c>
      <c r="AA2994" s="62" t="s">
        <v>245</v>
      </c>
      <c r="AB2994" s="62">
        <v>2201507</v>
      </c>
      <c r="AH2994" s="45" t="str">
        <f t="shared" si="114"/>
        <v>PIBatalha</v>
      </c>
      <c r="AI2994" s="62">
        <v>2201507</v>
      </c>
    </row>
    <row r="2995" spans="26:35" x14ac:dyDescent="0.25">
      <c r="Z2995" s="62" t="s">
        <v>71</v>
      </c>
      <c r="AA2995" s="62" t="s">
        <v>667</v>
      </c>
      <c r="AB2995" s="62">
        <v>2201556</v>
      </c>
      <c r="AH2995" s="45" t="str">
        <f t="shared" si="114"/>
        <v>PIBela Vista do Piauí</v>
      </c>
      <c r="AI2995" s="62">
        <v>2201556</v>
      </c>
    </row>
    <row r="2996" spans="26:35" x14ac:dyDescent="0.25">
      <c r="Z2996" s="62" t="s">
        <v>71</v>
      </c>
      <c r="AA2996" s="62" t="s">
        <v>689</v>
      </c>
      <c r="AB2996" s="62">
        <v>2201572</v>
      </c>
      <c r="AH2996" s="45" t="str">
        <f t="shared" si="114"/>
        <v>PIBelém do Piauí</v>
      </c>
      <c r="AI2996" s="62">
        <v>2201572</v>
      </c>
    </row>
    <row r="2997" spans="26:35" x14ac:dyDescent="0.25">
      <c r="Z2997" s="62" t="s">
        <v>71</v>
      </c>
      <c r="AA2997" s="62" t="s">
        <v>709</v>
      </c>
      <c r="AB2997" s="62">
        <v>2201606</v>
      </c>
      <c r="AH2997" s="45" t="str">
        <f t="shared" si="114"/>
        <v>PIBeneditinos</v>
      </c>
      <c r="AI2997" s="62">
        <v>2201606</v>
      </c>
    </row>
    <row r="2998" spans="26:35" x14ac:dyDescent="0.25">
      <c r="Z2998" s="62" t="s">
        <v>71</v>
      </c>
      <c r="AA2998" s="62" t="s">
        <v>731</v>
      </c>
      <c r="AB2998" s="62">
        <v>2201705</v>
      </c>
      <c r="AH2998" s="45" t="str">
        <f t="shared" si="114"/>
        <v>PIBertolínia</v>
      </c>
      <c r="AI2998" s="62">
        <v>2201705</v>
      </c>
    </row>
    <row r="2999" spans="26:35" x14ac:dyDescent="0.25">
      <c r="Z2999" s="62" t="s">
        <v>71</v>
      </c>
      <c r="AA2999" s="62" t="s">
        <v>753</v>
      </c>
      <c r="AB2999" s="62">
        <v>2201739</v>
      </c>
      <c r="AH2999" s="45" t="str">
        <f t="shared" si="114"/>
        <v>PIBetânia do Piauí</v>
      </c>
      <c r="AI2999" s="62">
        <v>2201739</v>
      </c>
    </row>
    <row r="3000" spans="26:35" x14ac:dyDescent="0.25">
      <c r="Z3000" s="62" t="s">
        <v>71</v>
      </c>
      <c r="AA3000" s="62" t="s">
        <v>775</v>
      </c>
      <c r="AB3000" s="62">
        <v>2201770</v>
      </c>
      <c r="AH3000" s="45" t="str">
        <f t="shared" si="114"/>
        <v>PIBoa Hora</v>
      </c>
      <c r="AI3000" s="62">
        <v>2201770</v>
      </c>
    </row>
    <row r="3001" spans="26:35" x14ac:dyDescent="0.25">
      <c r="Z3001" s="62" t="s">
        <v>71</v>
      </c>
      <c r="AA3001" s="62" t="s">
        <v>796</v>
      </c>
      <c r="AB3001" s="62">
        <v>2201804</v>
      </c>
      <c r="AH3001" s="45" t="str">
        <f t="shared" si="114"/>
        <v>PIBocaina</v>
      </c>
      <c r="AI3001" s="62">
        <v>2201804</v>
      </c>
    </row>
    <row r="3002" spans="26:35" x14ac:dyDescent="0.25">
      <c r="Z3002" s="62" t="s">
        <v>71</v>
      </c>
      <c r="AA3002" s="62" t="s">
        <v>559</v>
      </c>
      <c r="AB3002" s="62">
        <v>2201903</v>
      </c>
      <c r="AH3002" s="45" t="str">
        <f t="shared" si="114"/>
        <v>PIBom Jesus</v>
      </c>
      <c r="AI3002" s="62">
        <v>2201903</v>
      </c>
    </row>
    <row r="3003" spans="26:35" x14ac:dyDescent="0.25">
      <c r="Z3003" s="62" t="s">
        <v>71</v>
      </c>
      <c r="AA3003" s="62" t="s">
        <v>839</v>
      </c>
      <c r="AB3003" s="62">
        <v>2201919</v>
      </c>
      <c r="AH3003" s="45" t="str">
        <f t="shared" si="114"/>
        <v>PIBom Princípio do Piauí</v>
      </c>
      <c r="AI3003" s="62">
        <v>2201919</v>
      </c>
    </row>
    <row r="3004" spans="26:35" x14ac:dyDescent="0.25">
      <c r="Z3004" s="62" t="s">
        <v>71</v>
      </c>
      <c r="AA3004" s="62" t="s">
        <v>861</v>
      </c>
      <c r="AB3004" s="62">
        <v>2201929</v>
      </c>
      <c r="AH3004" s="45" t="str">
        <f t="shared" si="114"/>
        <v>PIBonfim do Piauí</v>
      </c>
      <c r="AI3004" s="62">
        <v>2201929</v>
      </c>
    </row>
    <row r="3005" spans="26:35" x14ac:dyDescent="0.25">
      <c r="Z3005" s="62" t="s">
        <v>71</v>
      </c>
      <c r="AA3005" s="62" t="s">
        <v>883</v>
      </c>
      <c r="AB3005" s="62">
        <v>2201945</v>
      </c>
      <c r="AH3005" s="45" t="str">
        <f t="shared" si="114"/>
        <v>PIBoqueirão do Piauí</v>
      </c>
      <c r="AI3005" s="62">
        <v>2201945</v>
      </c>
    </row>
    <row r="3006" spans="26:35" x14ac:dyDescent="0.25">
      <c r="Z3006" s="62" t="s">
        <v>71</v>
      </c>
      <c r="AA3006" s="62" t="s">
        <v>906</v>
      </c>
      <c r="AB3006" s="62">
        <v>2201960</v>
      </c>
      <c r="AH3006" s="45" t="str">
        <f t="shared" si="114"/>
        <v>PIBrasileira</v>
      </c>
      <c r="AI3006" s="62">
        <v>2201960</v>
      </c>
    </row>
    <row r="3007" spans="26:35" x14ac:dyDescent="0.25">
      <c r="Z3007" s="62" t="s">
        <v>71</v>
      </c>
      <c r="AA3007" s="62" t="s">
        <v>929</v>
      </c>
      <c r="AB3007" s="62">
        <v>2201988</v>
      </c>
      <c r="AH3007" s="45" t="str">
        <f t="shared" si="114"/>
        <v>PIBrejo do Piauí</v>
      </c>
      <c r="AI3007" s="62">
        <v>2201988</v>
      </c>
    </row>
    <row r="3008" spans="26:35" x14ac:dyDescent="0.25">
      <c r="Z3008" s="62" t="s">
        <v>71</v>
      </c>
      <c r="AA3008" s="62" t="s">
        <v>951</v>
      </c>
      <c r="AB3008" s="62">
        <v>2202000</v>
      </c>
      <c r="AH3008" s="45" t="str">
        <f t="shared" si="114"/>
        <v>PIBuriti dos Lopes</v>
      </c>
      <c r="AI3008" s="62">
        <v>2202000</v>
      </c>
    </row>
    <row r="3009" spans="26:35" x14ac:dyDescent="0.25">
      <c r="Z3009" s="62" t="s">
        <v>71</v>
      </c>
      <c r="AA3009" s="62" t="s">
        <v>974</v>
      </c>
      <c r="AB3009" s="62">
        <v>2202026</v>
      </c>
      <c r="AH3009" s="45" t="str">
        <f t="shared" si="114"/>
        <v>PIBuriti dos Montes</v>
      </c>
      <c r="AI3009" s="62">
        <v>2202026</v>
      </c>
    </row>
    <row r="3010" spans="26:35" x14ac:dyDescent="0.25">
      <c r="Z3010" s="62" t="s">
        <v>71</v>
      </c>
      <c r="AA3010" s="62" t="s">
        <v>996</v>
      </c>
      <c r="AB3010" s="62">
        <v>2202059</v>
      </c>
      <c r="AH3010" s="45" t="str">
        <f t="shared" si="114"/>
        <v>PICabeceiras do Piauí</v>
      </c>
      <c r="AI3010" s="62">
        <v>2202059</v>
      </c>
    </row>
    <row r="3011" spans="26:35" x14ac:dyDescent="0.25">
      <c r="Z3011" s="62" t="s">
        <v>71</v>
      </c>
      <c r="AA3011" s="62" t="s">
        <v>1019</v>
      </c>
      <c r="AB3011" s="62">
        <v>2202075</v>
      </c>
      <c r="AH3011" s="45" t="str">
        <f t="shared" ref="AH3011:AH3074" si="115">CONCATENATE(Z3011,AA3011)</f>
        <v>PICajazeiras do Piauí</v>
      </c>
      <c r="AI3011" s="62">
        <v>2202075</v>
      </c>
    </row>
    <row r="3012" spans="26:35" x14ac:dyDescent="0.25">
      <c r="Z3012" s="62" t="s">
        <v>71</v>
      </c>
      <c r="AA3012" s="62" t="s">
        <v>1041</v>
      </c>
      <c r="AB3012" s="62">
        <v>2202083</v>
      </c>
      <c r="AH3012" s="45" t="str">
        <f t="shared" si="115"/>
        <v>PICajueiro da Praia</v>
      </c>
      <c r="AI3012" s="62">
        <v>2202083</v>
      </c>
    </row>
    <row r="3013" spans="26:35" x14ac:dyDescent="0.25">
      <c r="Z3013" s="62" t="s">
        <v>71</v>
      </c>
      <c r="AA3013" s="62" t="s">
        <v>1063</v>
      </c>
      <c r="AB3013" s="62">
        <v>2202091</v>
      </c>
      <c r="AH3013" s="45" t="str">
        <f t="shared" si="115"/>
        <v>PICaldeirão Grande do Piauí</v>
      </c>
      <c r="AI3013" s="62">
        <v>2202091</v>
      </c>
    </row>
    <row r="3014" spans="26:35" x14ac:dyDescent="0.25">
      <c r="Z3014" s="62" t="s">
        <v>71</v>
      </c>
      <c r="AA3014" s="62" t="s">
        <v>1084</v>
      </c>
      <c r="AB3014" s="62">
        <v>2202109</v>
      </c>
      <c r="AH3014" s="45" t="str">
        <f t="shared" si="115"/>
        <v>PICampinas do Piauí</v>
      </c>
      <c r="AI3014" s="62">
        <v>2202109</v>
      </c>
    </row>
    <row r="3015" spans="26:35" x14ac:dyDescent="0.25">
      <c r="Z3015" s="62" t="s">
        <v>71</v>
      </c>
      <c r="AA3015" s="62" t="s">
        <v>1107</v>
      </c>
      <c r="AB3015" s="62">
        <v>2202117</v>
      </c>
      <c r="AH3015" s="45" t="str">
        <f t="shared" si="115"/>
        <v>PICampo Alegre do Fidalgo</v>
      </c>
      <c r="AI3015" s="62">
        <v>2202117</v>
      </c>
    </row>
    <row r="3016" spans="26:35" x14ac:dyDescent="0.25">
      <c r="Z3016" s="62" t="s">
        <v>71</v>
      </c>
      <c r="AA3016" s="62" t="s">
        <v>1130</v>
      </c>
      <c r="AB3016" s="62">
        <v>2202133</v>
      </c>
      <c r="AH3016" s="45" t="str">
        <f t="shared" si="115"/>
        <v>PICampo Grande do Piauí</v>
      </c>
      <c r="AI3016" s="62">
        <v>2202133</v>
      </c>
    </row>
    <row r="3017" spans="26:35" x14ac:dyDescent="0.25">
      <c r="Z3017" s="62" t="s">
        <v>71</v>
      </c>
      <c r="AA3017" s="62" t="s">
        <v>1153</v>
      </c>
      <c r="AB3017" s="62">
        <v>2202174</v>
      </c>
      <c r="AH3017" s="45" t="str">
        <f t="shared" si="115"/>
        <v>PICampo Largo do Piauí</v>
      </c>
      <c r="AI3017" s="62">
        <v>2202174</v>
      </c>
    </row>
    <row r="3018" spans="26:35" x14ac:dyDescent="0.25">
      <c r="Z3018" s="62" t="s">
        <v>71</v>
      </c>
      <c r="AA3018" s="62" t="s">
        <v>1176</v>
      </c>
      <c r="AB3018" s="62">
        <v>2202208</v>
      </c>
      <c r="AH3018" s="45" t="str">
        <f t="shared" si="115"/>
        <v>PICampo Maior</v>
      </c>
      <c r="AI3018" s="62">
        <v>2202208</v>
      </c>
    </row>
    <row r="3019" spans="26:35" x14ac:dyDescent="0.25">
      <c r="Z3019" s="62" t="s">
        <v>71</v>
      </c>
      <c r="AA3019" s="62" t="s">
        <v>1198</v>
      </c>
      <c r="AB3019" s="62">
        <v>2202251</v>
      </c>
      <c r="AH3019" s="45" t="str">
        <f t="shared" si="115"/>
        <v>PICanavieira</v>
      </c>
      <c r="AI3019" s="62">
        <v>2202251</v>
      </c>
    </row>
    <row r="3020" spans="26:35" x14ac:dyDescent="0.25">
      <c r="Z3020" s="62" t="s">
        <v>71</v>
      </c>
      <c r="AA3020" s="62" t="s">
        <v>1221</v>
      </c>
      <c r="AB3020" s="62">
        <v>2202307</v>
      </c>
      <c r="AH3020" s="45" t="str">
        <f t="shared" si="115"/>
        <v>PICanto do Buriti</v>
      </c>
      <c r="AI3020" s="62">
        <v>2202307</v>
      </c>
    </row>
    <row r="3021" spans="26:35" x14ac:dyDescent="0.25">
      <c r="Z3021" s="62" t="s">
        <v>71</v>
      </c>
      <c r="AA3021" s="62" t="s">
        <v>1242</v>
      </c>
      <c r="AB3021" s="62">
        <v>2202406</v>
      </c>
      <c r="AH3021" s="45" t="str">
        <f t="shared" si="115"/>
        <v>PICapitão de Campos</v>
      </c>
      <c r="AI3021" s="62">
        <v>2202406</v>
      </c>
    </row>
    <row r="3022" spans="26:35" x14ac:dyDescent="0.25">
      <c r="Z3022" s="62" t="s">
        <v>71</v>
      </c>
      <c r="AA3022" s="62" t="s">
        <v>1265</v>
      </c>
      <c r="AB3022" s="62">
        <v>2202455</v>
      </c>
      <c r="AH3022" s="45" t="str">
        <f t="shared" si="115"/>
        <v>PICapitão Gervásio Oliveira</v>
      </c>
      <c r="AI3022" s="62">
        <v>2202455</v>
      </c>
    </row>
    <row r="3023" spans="26:35" x14ac:dyDescent="0.25">
      <c r="Z3023" s="62" t="s">
        <v>71</v>
      </c>
      <c r="AA3023" s="62" t="s">
        <v>598</v>
      </c>
      <c r="AB3023" s="62">
        <v>2202505</v>
      </c>
      <c r="AH3023" s="45" t="str">
        <f t="shared" si="115"/>
        <v>PICaracol</v>
      </c>
      <c r="AI3023" s="62">
        <v>2202505</v>
      </c>
    </row>
    <row r="3024" spans="26:35" x14ac:dyDescent="0.25">
      <c r="Z3024" s="62" t="s">
        <v>71</v>
      </c>
      <c r="AA3024" s="62" t="s">
        <v>1309</v>
      </c>
      <c r="AB3024" s="62">
        <v>2202539</v>
      </c>
      <c r="AH3024" s="45" t="str">
        <f t="shared" si="115"/>
        <v>PICaraúbas do Piauí</v>
      </c>
      <c r="AI3024" s="62">
        <v>2202539</v>
      </c>
    </row>
    <row r="3025" spans="26:35" x14ac:dyDescent="0.25">
      <c r="Z3025" s="62" t="s">
        <v>71</v>
      </c>
      <c r="AA3025" s="62" t="s">
        <v>1331</v>
      </c>
      <c r="AB3025" s="62">
        <v>2202554</v>
      </c>
      <c r="AH3025" s="45" t="str">
        <f t="shared" si="115"/>
        <v>PICaridade do Piauí</v>
      </c>
      <c r="AI3025" s="62">
        <v>2202554</v>
      </c>
    </row>
    <row r="3026" spans="26:35" x14ac:dyDescent="0.25">
      <c r="Z3026" s="62" t="s">
        <v>71</v>
      </c>
      <c r="AA3026" s="62" t="s">
        <v>1353</v>
      </c>
      <c r="AB3026" s="62">
        <v>2202604</v>
      </c>
      <c r="AH3026" s="45" t="str">
        <f t="shared" si="115"/>
        <v>PICastelo do Piauí</v>
      </c>
      <c r="AI3026" s="62">
        <v>2202604</v>
      </c>
    </row>
    <row r="3027" spans="26:35" x14ac:dyDescent="0.25">
      <c r="Z3027" s="62" t="s">
        <v>71</v>
      </c>
      <c r="AA3027" s="62" t="s">
        <v>1374</v>
      </c>
      <c r="AB3027" s="62">
        <v>2202653</v>
      </c>
      <c r="AH3027" s="45" t="str">
        <f t="shared" si="115"/>
        <v>PICaxingó</v>
      </c>
      <c r="AI3027" s="62">
        <v>2202653</v>
      </c>
    </row>
    <row r="3028" spans="26:35" x14ac:dyDescent="0.25">
      <c r="Z3028" s="62" t="s">
        <v>71</v>
      </c>
      <c r="AA3028" s="62" t="s">
        <v>1396</v>
      </c>
      <c r="AB3028" s="62">
        <v>2202703</v>
      </c>
      <c r="AH3028" s="45" t="str">
        <f t="shared" si="115"/>
        <v>PICocal</v>
      </c>
      <c r="AI3028" s="62">
        <v>2202703</v>
      </c>
    </row>
    <row r="3029" spans="26:35" x14ac:dyDescent="0.25">
      <c r="Z3029" s="62" t="s">
        <v>71</v>
      </c>
      <c r="AA3029" s="62" t="s">
        <v>1418</v>
      </c>
      <c r="AB3029" s="62">
        <v>2202711</v>
      </c>
      <c r="AH3029" s="45" t="str">
        <f t="shared" si="115"/>
        <v>PICocal de Telha</v>
      </c>
      <c r="AI3029" s="62">
        <v>2202711</v>
      </c>
    </row>
    <row r="3030" spans="26:35" x14ac:dyDescent="0.25">
      <c r="Z3030" s="62" t="s">
        <v>71</v>
      </c>
      <c r="AA3030" s="62" t="s">
        <v>1439</v>
      </c>
      <c r="AB3030" s="62">
        <v>2202729</v>
      </c>
      <c r="AH3030" s="45" t="str">
        <f t="shared" si="115"/>
        <v>PICocal dos Alves</v>
      </c>
      <c r="AI3030" s="62">
        <v>2202729</v>
      </c>
    </row>
    <row r="3031" spans="26:35" x14ac:dyDescent="0.25">
      <c r="Z3031" s="62" t="s">
        <v>71</v>
      </c>
      <c r="AA3031" s="62" t="s">
        <v>1460</v>
      </c>
      <c r="AB3031" s="62">
        <v>2202737</v>
      </c>
      <c r="AH3031" s="45" t="str">
        <f t="shared" si="115"/>
        <v>PICoivaras</v>
      </c>
      <c r="AI3031" s="62">
        <v>2202737</v>
      </c>
    </row>
    <row r="3032" spans="26:35" x14ac:dyDescent="0.25">
      <c r="Z3032" s="62" t="s">
        <v>71</v>
      </c>
      <c r="AA3032" s="62" t="s">
        <v>1481</v>
      </c>
      <c r="AB3032" s="62">
        <v>2202752</v>
      </c>
      <c r="AH3032" s="45" t="str">
        <f t="shared" si="115"/>
        <v>PIColônia do Gurguéia</v>
      </c>
      <c r="AI3032" s="62">
        <v>2202752</v>
      </c>
    </row>
    <row r="3033" spans="26:35" x14ac:dyDescent="0.25">
      <c r="Z3033" s="62" t="s">
        <v>71</v>
      </c>
      <c r="AA3033" s="62" t="s">
        <v>1503</v>
      </c>
      <c r="AB3033" s="62">
        <v>2202778</v>
      </c>
      <c r="AH3033" s="45" t="str">
        <f t="shared" si="115"/>
        <v>PIColônia do Piauí</v>
      </c>
      <c r="AI3033" s="62">
        <v>2202778</v>
      </c>
    </row>
    <row r="3034" spans="26:35" x14ac:dyDescent="0.25">
      <c r="Z3034" s="62" t="s">
        <v>71</v>
      </c>
      <c r="AA3034" s="62" t="s">
        <v>1523</v>
      </c>
      <c r="AB3034" s="62">
        <v>2202802</v>
      </c>
      <c r="AH3034" s="45" t="str">
        <f t="shared" si="115"/>
        <v>PIConceição do Canindé</v>
      </c>
      <c r="AI3034" s="62">
        <v>2202802</v>
      </c>
    </row>
    <row r="3035" spans="26:35" x14ac:dyDescent="0.25">
      <c r="Z3035" s="62" t="s">
        <v>71</v>
      </c>
      <c r="AA3035" s="62" t="s">
        <v>1544</v>
      </c>
      <c r="AB3035" s="62">
        <v>2202851</v>
      </c>
      <c r="AH3035" s="45" t="str">
        <f t="shared" si="115"/>
        <v>PICoronel José Dias</v>
      </c>
      <c r="AI3035" s="62">
        <v>2202851</v>
      </c>
    </row>
    <row r="3036" spans="26:35" x14ac:dyDescent="0.25">
      <c r="Z3036" s="62" t="s">
        <v>71</v>
      </c>
      <c r="AA3036" s="62" t="s">
        <v>1564</v>
      </c>
      <c r="AB3036" s="62">
        <v>2202901</v>
      </c>
      <c r="AH3036" s="45" t="str">
        <f t="shared" si="115"/>
        <v>PICorrente</v>
      </c>
      <c r="AI3036" s="62">
        <v>2202901</v>
      </c>
    </row>
    <row r="3037" spans="26:35" x14ac:dyDescent="0.25">
      <c r="Z3037" s="62" t="s">
        <v>71</v>
      </c>
      <c r="AA3037" s="62" t="s">
        <v>1583</v>
      </c>
      <c r="AB3037" s="62">
        <v>2203008</v>
      </c>
      <c r="AH3037" s="45" t="str">
        <f t="shared" si="115"/>
        <v>PICristalândia do Piauí</v>
      </c>
      <c r="AI3037" s="62">
        <v>2203008</v>
      </c>
    </row>
    <row r="3038" spans="26:35" x14ac:dyDescent="0.25">
      <c r="Z3038" s="62" t="s">
        <v>71</v>
      </c>
      <c r="AA3038" s="62" t="s">
        <v>1604</v>
      </c>
      <c r="AB3038" s="62">
        <v>2203107</v>
      </c>
      <c r="AH3038" s="45" t="str">
        <f t="shared" si="115"/>
        <v>PICristino Castro</v>
      </c>
      <c r="AI3038" s="62">
        <v>2203107</v>
      </c>
    </row>
    <row r="3039" spans="26:35" x14ac:dyDescent="0.25">
      <c r="Z3039" s="62" t="s">
        <v>71</v>
      </c>
      <c r="AA3039" s="62" t="s">
        <v>1624</v>
      </c>
      <c r="AB3039" s="62">
        <v>2203206</v>
      </c>
      <c r="AH3039" s="45" t="str">
        <f t="shared" si="115"/>
        <v>PICurimatá</v>
      </c>
      <c r="AI3039" s="62">
        <v>2203206</v>
      </c>
    </row>
    <row r="3040" spans="26:35" x14ac:dyDescent="0.25">
      <c r="Z3040" s="62" t="s">
        <v>71</v>
      </c>
      <c r="AA3040" s="62" t="s">
        <v>1645</v>
      </c>
      <c r="AB3040" s="62">
        <v>2203230</v>
      </c>
      <c r="AH3040" s="45" t="str">
        <f t="shared" si="115"/>
        <v>PICurrais</v>
      </c>
      <c r="AI3040" s="62">
        <v>2203230</v>
      </c>
    </row>
    <row r="3041" spans="26:35" x14ac:dyDescent="0.25">
      <c r="Z3041" s="62" t="s">
        <v>71</v>
      </c>
      <c r="AA3041" s="62" t="s">
        <v>1665</v>
      </c>
      <c r="AB3041" s="62">
        <v>2203271</v>
      </c>
      <c r="AH3041" s="45" t="str">
        <f t="shared" si="115"/>
        <v>PICurral Novo do Piauí</v>
      </c>
      <c r="AI3041" s="62">
        <v>2203271</v>
      </c>
    </row>
    <row r="3042" spans="26:35" x14ac:dyDescent="0.25">
      <c r="Z3042" s="62" t="s">
        <v>71</v>
      </c>
      <c r="AA3042" s="62" t="s">
        <v>1686</v>
      </c>
      <c r="AB3042" s="62">
        <v>2203255</v>
      </c>
      <c r="AH3042" s="45" t="str">
        <f t="shared" si="115"/>
        <v>PICurralinhos</v>
      </c>
      <c r="AI3042" s="62">
        <v>2203255</v>
      </c>
    </row>
    <row r="3043" spans="26:35" x14ac:dyDescent="0.25">
      <c r="Z3043" s="62" t="s">
        <v>71</v>
      </c>
      <c r="AA3043" s="62" t="s">
        <v>1706</v>
      </c>
      <c r="AB3043" s="62">
        <v>2203305</v>
      </c>
      <c r="AH3043" s="45" t="str">
        <f t="shared" si="115"/>
        <v>PIDemerval Lobão</v>
      </c>
      <c r="AI3043" s="62">
        <v>2203305</v>
      </c>
    </row>
    <row r="3044" spans="26:35" x14ac:dyDescent="0.25">
      <c r="Z3044" s="62" t="s">
        <v>71</v>
      </c>
      <c r="AA3044" s="62" t="s">
        <v>1727</v>
      </c>
      <c r="AB3044" s="62">
        <v>2203354</v>
      </c>
      <c r="AH3044" s="45" t="str">
        <f t="shared" si="115"/>
        <v>PIDirceu Arcoverde</v>
      </c>
      <c r="AI3044" s="62">
        <v>2203354</v>
      </c>
    </row>
    <row r="3045" spans="26:35" x14ac:dyDescent="0.25">
      <c r="Z3045" s="62" t="s">
        <v>71</v>
      </c>
      <c r="AA3045" s="62" t="s">
        <v>1748</v>
      </c>
      <c r="AB3045" s="62">
        <v>2203404</v>
      </c>
      <c r="AH3045" s="45" t="str">
        <f t="shared" si="115"/>
        <v>PIDom Expedito Lopes</v>
      </c>
      <c r="AI3045" s="62">
        <v>2203404</v>
      </c>
    </row>
    <row r="3046" spans="26:35" x14ac:dyDescent="0.25">
      <c r="Z3046" s="62" t="s">
        <v>71</v>
      </c>
      <c r="AA3046" s="62" t="s">
        <v>1768</v>
      </c>
      <c r="AB3046" s="62">
        <v>2203453</v>
      </c>
      <c r="AH3046" s="45" t="str">
        <f t="shared" si="115"/>
        <v>PIDom Inocêncio</v>
      </c>
      <c r="AI3046" s="62">
        <v>2203453</v>
      </c>
    </row>
    <row r="3047" spans="26:35" x14ac:dyDescent="0.25">
      <c r="Z3047" s="62" t="s">
        <v>71</v>
      </c>
      <c r="AA3047" s="62" t="s">
        <v>1788</v>
      </c>
      <c r="AB3047" s="62">
        <v>2203420</v>
      </c>
      <c r="AH3047" s="45" t="str">
        <f t="shared" si="115"/>
        <v>PIDomingos Mourão</v>
      </c>
      <c r="AI3047" s="62">
        <v>2203420</v>
      </c>
    </row>
    <row r="3048" spans="26:35" x14ac:dyDescent="0.25">
      <c r="Z3048" s="62" t="s">
        <v>71</v>
      </c>
      <c r="AA3048" s="62" t="s">
        <v>1808</v>
      </c>
      <c r="AB3048" s="62">
        <v>2203503</v>
      </c>
      <c r="AH3048" s="45" t="str">
        <f t="shared" si="115"/>
        <v>PIElesbão Veloso</v>
      </c>
      <c r="AI3048" s="62">
        <v>2203503</v>
      </c>
    </row>
    <row r="3049" spans="26:35" x14ac:dyDescent="0.25">
      <c r="Z3049" s="62" t="s">
        <v>71</v>
      </c>
      <c r="AA3049" s="62" t="s">
        <v>1826</v>
      </c>
      <c r="AB3049" s="62">
        <v>2203602</v>
      </c>
      <c r="AH3049" s="45" t="str">
        <f t="shared" si="115"/>
        <v>PIEliseu Martins</v>
      </c>
      <c r="AI3049" s="62">
        <v>2203602</v>
      </c>
    </row>
    <row r="3050" spans="26:35" x14ac:dyDescent="0.25">
      <c r="Z3050" s="62" t="s">
        <v>71</v>
      </c>
      <c r="AA3050" s="62" t="s">
        <v>1250</v>
      </c>
      <c r="AB3050" s="62">
        <v>2203701</v>
      </c>
      <c r="AH3050" s="45" t="str">
        <f t="shared" si="115"/>
        <v>PIEsperantina</v>
      </c>
      <c r="AI3050" s="62">
        <v>2203701</v>
      </c>
    </row>
    <row r="3051" spans="26:35" x14ac:dyDescent="0.25">
      <c r="Z3051" s="62" t="s">
        <v>71</v>
      </c>
      <c r="AA3051" s="62" t="s">
        <v>1862</v>
      </c>
      <c r="AB3051" s="62">
        <v>2203750</v>
      </c>
      <c r="AH3051" s="45" t="str">
        <f t="shared" si="115"/>
        <v>PIFartura do Piauí</v>
      </c>
      <c r="AI3051" s="62">
        <v>2203750</v>
      </c>
    </row>
    <row r="3052" spans="26:35" x14ac:dyDescent="0.25">
      <c r="Z3052" s="62" t="s">
        <v>71</v>
      </c>
      <c r="AA3052" s="62" t="s">
        <v>1880</v>
      </c>
      <c r="AB3052" s="62">
        <v>2203800</v>
      </c>
      <c r="AH3052" s="45" t="str">
        <f t="shared" si="115"/>
        <v>PIFlores do Piauí</v>
      </c>
      <c r="AI3052" s="62">
        <v>2203800</v>
      </c>
    </row>
    <row r="3053" spans="26:35" x14ac:dyDescent="0.25">
      <c r="Z3053" s="62" t="s">
        <v>71</v>
      </c>
      <c r="AA3053" s="62" t="s">
        <v>1896</v>
      </c>
      <c r="AB3053" s="62">
        <v>2203859</v>
      </c>
      <c r="AH3053" s="45" t="str">
        <f t="shared" si="115"/>
        <v>PIFloresta do Piauí</v>
      </c>
      <c r="AI3053" s="62">
        <v>2203859</v>
      </c>
    </row>
    <row r="3054" spans="26:35" x14ac:dyDescent="0.25">
      <c r="Z3054" s="62" t="s">
        <v>71</v>
      </c>
      <c r="AA3054" s="62" t="s">
        <v>1913</v>
      </c>
      <c r="AB3054" s="62">
        <v>2203909</v>
      </c>
      <c r="AH3054" s="45" t="str">
        <f t="shared" si="115"/>
        <v>PIFloriano</v>
      </c>
      <c r="AI3054" s="62">
        <v>2203909</v>
      </c>
    </row>
    <row r="3055" spans="26:35" x14ac:dyDescent="0.25">
      <c r="Z3055" s="62" t="s">
        <v>71</v>
      </c>
      <c r="AA3055" s="62" t="s">
        <v>1931</v>
      </c>
      <c r="AB3055" s="62">
        <v>2204006</v>
      </c>
      <c r="AH3055" s="45" t="str">
        <f t="shared" si="115"/>
        <v>PIFrancinópolis</v>
      </c>
      <c r="AI3055" s="62">
        <v>2204006</v>
      </c>
    </row>
    <row r="3056" spans="26:35" x14ac:dyDescent="0.25">
      <c r="Z3056" s="62" t="s">
        <v>71</v>
      </c>
      <c r="AA3056" s="62" t="s">
        <v>1947</v>
      </c>
      <c r="AB3056" s="62">
        <v>2204105</v>
      </c>
      <c r="AH3056" s="45" t="str">
        <f t="shared" si="115"/>
        <v>PIFrancisco Ayres</v>
      </c>
      <c r="AI3056" s="62">
        <v>2204105</v>
      </c>
    </row>
    <row r="3057" spans="26:35" x14ac:dyDescent="0.25">
      <c r="Z3057" s="62" t="s">
        <v>71</v>
      </c>
      <c r="AA3057" s="62" t="s">
        <v>1963</v>
      </c>
      <c r="AB3057" s="62">
        <v>2204154</v>
      </c>
      <c r="AH3057" s="45" t="str">
        <f t="shared" si="115"/>
        <v>PIFrancisco Macedo</v>
      </c>
      <c r="AI3057" s="62">
        <v>2204154</v>
      </c>
    </row>
    <row r="3058" spans="26:35" x14ac:dyDescent="0.25">
      <c r="Z3058" s="62" t="s">
        <v>71</v>
      </c>
      <c r="AA3058" s="62" t="s">
        <v>1981</v>
      </c>
      <c r="AB3058" s="62">
        <v>2204204</v>
      </c>
      <c r="AH3058" s="45" t="str">
        <f t="shared" si="115"/>
        <v>PIFrancisco Santos</v>
      </c>
      <c r="AI3058" s="62">
        <v>2204204</v>
      </c>
    </row>
    <row r="3059" spans="26:35" x14ac:dyDescent="0.25">
      <c r="Z3059" s="62" t="s">
        <v>71</v>
      </c>
      <c r="AA3059" s="62" t="s">
        <v>1998</v>
      </c>
      <c r="AB3059" s="62">
        <v>2204303</v>
      </c>
      <c r="AH3059" s="45" t="str">
        <f t="shared" si="115"/>
        <v>PIFronteiras</v>
      </c>
      <c r="AI3059" s="62">
        <v>2204303</v>
      </c>
    </row>
    <row r="3060" spans="26:35" x14ac:dyDescent="0.25">
      <c r="Z3060" s="62" t="s">
        <v>71</v>
      </c>
      <c r="AA3060" s="62" t="s">
        <v>2016</v>
      </c>
      <c r="AB3060" s="62">
        <v>2204352</v>
      </c>
      <c r="AH3060" s="45" t="str">
        <f t="shared" si="115"/>
        <v>PIGeminiano</v>
      </c>
      <c r="AI3060" s="62">
        <v>2204352</v>
      </c>
    </row>
    <row r="3061" spans="26:35" x14ac:dyDescent="0.25">
      <c r="Z3061" s="62" t="s">
        <v>71</v>
      </c>
      <c r="AA3061" s="62" t="s">
        <v>2034</v>
      </c>
      <c r="AB3061" s="62">
        <v>2204402</v>
      </c>
      <c r="AH3061" s="45" t="str">
        <f t="shared" si="115"/>
        <v>PIGilbués</v>
      </c>
      <c r="AI3061" s="62">
        <v>2204402</v>
      </c>
    </row>
    <row r="3062" spans="26:35" x14ac:dyDescent="0.25">
      <c r="Z3062" s="62" t="s">
        <v>71</v>
      </c>
      <c r="AA3062" s="62" t="s">
        <v>2052</v>
      </c>
      <c r="AB3062" s="62">
        <v>2204501</v>
      </c>
      <c r="AH3062" s="45" t="str">
        <f t="shared" si="115"/>
        <v>PIGuadalupe</v>
      </c>
      <c r="AI3062" s="62">
        <v>2204501</v>
      </c>
    </row>
    <row r="3063" spans="26:35" x14ac:dyDescent="0.25">
      <c r="Z3063" s="62" t="s">
        <v>71</v>
      </c>
      <c r="AA3063" s="62" t="s">
        <v>2070</v>
      </c>
      <c r="AB3063" s="62">
        <v>2204550</v>
      </c>
      <c r="AH3063" s="45" t="str">
        <f t="shared" si="115"/>
        <v>PIGuaribas</v>
      </c>
      <c r="AI3063" s="62">
        <v>2204550</v>
      </c>
    </row>
    <row r="3064" spans="26:35" x14ac:dyDescent="0.25">
      <c r="Z3064" s="62" t="s">
        <v>71</v>
      </c>
      <c r="AA3064" s="62" t="s">
        <v>2086</v>
      </c>
      <c r="AB3064" s="62">
        <v>2204600</v>
      </c>
      <c r="AH3064" s="45" t="str">
        <f t="shared" si="115"/>
        <v>PIHugo Napoleão</v>
      </c>
      <c r="AI3064" s="62">
        <v>2204600</v>
      </c>
    </row>
    <row r="3065" spans="26:35" x14ac:dyDescent="0.25">
      <c r="Z3065" s="62" t="s">
        <v>71</v>
      </c>
      <c r="AA3065" s="62" t="s">
        <v>2102</v>
      </c>
      <c r="AB3065" s="62">
        <v>2204659</v>
      </c>
      <c r="AH3065" s="45" t="str">
        <f t="shared" si="115"/>
        <v>PIIlha Grande</v>
      </c>
      <c r="AI3065" s="62">
        <v>2204659</v>
      </c>
    </row>
    <row r="3066" spans="26:35" x14ac:dyDescent="0.25">
      <c r="Z3066" s="62" t="s">
        <v>71</v>
      </c>
      <c r="AA3066" s="62" t="s">
        <v>2119</v>
      </c>
      <c r="AB3066" s="62">
        <v>2204709</v>
      </c>
      <c r="AH3066" s="45" t="str">
        <f t="shared" si="115"/>
        <v>PIInhuma</v>
      </c>
      <c r="AI3066" s="62">
        <v>2204709</v>
      </c>
    </row>
    <row r="3067" spans="26:35" x14ac:dyDescent="0.25">
      <c r="Z3067" s="62" t="s">
        <v>71</v>
      </c>
      <c r="AA3067" s="62" t="s">
        <v>2134</v>
      </c>
      <c r="AB3067" s="62">
        <v>2204808</v>
      </c>
      <c r="AH3067" s="45" t="str">
        <f t="shared" si="115"/>
        <v>PIIpiranga do Piauí</v>
      </c>
      <c r="AI3067" s="62">
        <v>2204808</v>
      </c>
    </row>
    <row r="3068" spans="26:35" x14ac:dyDescent="0.25">
      <c r="Z3068" s="62" t="s">
        <v>71</v>
      </c>
      <c r="AA3068" s="62" t="s">
        <v>2151</v>
      </c>
      <c r="AB3068" s="62">
        <v>2204907</v>
      </c>
      <c r="AH3068" s="45" t="str">
        <f t="shared" si="115"/>
        <v>PIIsaías Coelho</v>
      </c>
      <c r="AI3068" s="62">
        <v>2204907</v>
      </c>
    </row>
    <row r="3069" spans="26:35" x14ac:dyDescent="0.25">
      <c r="Z3069" s="62" t="s">
        <v>71</v>
      </c>
      <c r="AA3069" s="62" t="s">
        <v>2167</v>
      </c>
      <c r="AB3069" s="62">
        <v>2205003</v>
      </c>
      <c r="AH3069" s="45" t="str">
        <f t="shared" si="115"/>
        <v>PIItainópolis</v>
      </c>
      <c r="AI3069" s="62">
        <v>2205003</v>
      </c>
    </row>
    <row r="3070" spans="26:35" x14ac:dyDescent="0.25">
      <c r="Z3070" s="62" t="s">
        <v>71</v>
      </c>
      <c r="AA3070" s="62" t="s">
        <v>2184</v>
      </c>
      <c r="AB3070" s="62">
        <v>2205102</v>
      </c>
      <c r="AH3070" s="45" t="str">
        <f t="shared" si="115"/>
        <v>PIItaueira</v>
      </c>
      <c r="AI3070" s="62">
        <v>2205102</v>
      </c>
    </row>
    <row r="3071" spans="26:35" x14ac:dyDescent="0.25">
      <c r="Z3071" s="62" t="s">
        <v>71</v>
      </c>
      <c r="AA3071" s="62" t="s">
        <v>2201</v>
      </c>
      <c r="AB3071" s="62">
        <v>2205151</v>
      </c>
      <c r="AH3071" s="45" t="str">
        <f t="shared" si="115"/>
        <v>PIJacobina do Piauí</v>
      </c>
      <c r="AI3071" s="62">
        <v>2205151</v>
      </c>
    </row>
    <row r="3072" spans="26:35" x14ac:dyDescent="0.25">
      <c r="Z3072" s="62" t="s">
        <v>71</v>
      </c>
      <c r="AA3072" s="62" t="s">
        <v>2215</v>
      </c>
      <c r="AB3072" s="62">
        <v>2205201</v>
      </c>
      <c r="AH3072" s="45" t="str">
        <f t="shared" si="115"/>
        <v>PIJaicós</v>
      </c>
      <c r="AI3072" s="62">
        <v>2205201</v>
      </c>
    </row>
    <row r="3073" spans="26:35" x14ac:dyDescent="0.25">
      <c r="Z3073" s="62" t="s">
        <v>71</v>
      </c>
      <c r="AA3073" s="62" t="s">
        <v>2232</v>
      </c>
      <c r="AB3073" s="62">
        <v>2205250</v>
      </c>
      <c r="AH3073" s="45" t="str">
        <f t="shared" si="115"/>
        <v>PIJardim do Mulato</v>
      </c>
      <c r="AI3073" s="62">
        <v>2205250</v>
      </c>
    </row>
    <row r="3074" spans="26:35" x14ac:dyDescent="0.25">
      <c r="Z3074" s="62" t="s">
        <v>71</v>
      </c>
      <c r="AA3074" s="62" t="s">
        <v>2248</v>
      </c>
      <c r="AB3074" s="62">
        <v>2205276</v>
      </c>
      <c r="AH3074" s="45" t="str">
        <f t="shared" si="115"/>
        <v>PIJatobá do Piauí</v>
      </c>
      <c r="AI3074" s="62">
        <v>2205276</v>
      </c>
    </row>
    <row r="3075" spans="26:35" x14ac:dyDescent="0.25">
      <c r="Z3075" s="62" t="s">
        <v>71</v>
      </c>
      <c r="AA3075" s="62" t="s">
        <v>2262</v>
      </c>
      <c r="AB3075" s="62">
        <v>2205300</v>
      </c>
      <c r="AH3075" s="45" t="str">
        <f t="shared" ref="AH3075:AH3138" si="116">CONCATENATE(Z3075,AA3075)</f>
        <v>PIJerumenha</v>
      </c>
      <c r="AI3075" s="62">
        <v>2205300</v>
      </c>
    </row>
    <row r="3076" spans="26:35" x14ac:dyDescent="0.25">
      <c r="Z3076" s="62" t="s">
        <v>71</v>
      </c>
      <c r="AA3076" s="62" t="s">
        <v>2277</v>
      </c>
      <c r="AB3076" s="62">
        <v>2205359</v>
      </c>
      <c r="AH3076" s="45" t="str">
        <f t="shared" si="116"/>
        <v>PIJoão Costa</v>
      </c>
      <c r="AI3076" s="62">
        <v>2205359</v>
      </c>
    </row>
    <row r="3077" spans="26:35" x14ac:dyDescent="0.25">
      <c r="Z3077" s="62" t="s">
        <v>71</v>
      </c>
      <c r="AA3077" s="62" t="s">
        <v>2293</v>
      </c>
      <c r="AB3077" s="62">
        <v>2205409</v>
      </c>
      <c r="AH3077" s="45" t="str">
        <f t="shared" si="116"/>
        <v>PIJoaquim Pires</v>
      </c>
      <c r="AI3077" s="62">
        <v>2205409</v>
      </c>
    </row>
    <row r="3078" spans="26:35" x14ac:dyDescent="0.25">
      <c r="Z3078" s="62" t="s">
        <v>71</v>
      </c>
      <c r="AA3078" s="62" t="s">
        <v>2309</v>
      </c>
      <c r="AB3078" s="62">
        <v>2205458</v>
      </c>
      <c r="AH3078" s="45" t="str">
        <f t="shared" si="116"/>
        <v>PIJoca Marques</v>
      </c>
      <c r="AI3078" s="62">
        <v>2205458</v>
      </c>
    </row>
    <row r="3079" spans="26:35" x14ac:dyDescent="0.25">
      <c r="Z3079" s="62" t="s">
        <v>71</v>
      </c>
      <c r="AA3079" s="62" t="s">
        <v>2322</v>
      </c>
      <c r="AB3079" s="62">
        <v>2205508</v>
      </c>
      <c r="AH3079" s="45" t="str">
        <f t="shared" si="116"/>
        <v>PIJosé de Freitas</v>
      </c>
      <c r="AI3079" s="62">
        <v>2205508</v>
      </c>
    </row>
    <row r="3080" spans="26:35" x14ac:dyDescent="0.25">
      <c r="Z3080" s="62" t="s">
        <v>71</v>
      </c>
      <c r="AA3080" s="62" t="s">
        <v>2338</v>
      </c>
      <c r="AB3080" s="62">
        <v>2205516</v>
      </c>
      <c r="AH3080" s="45" t="str">
        <f t="shared" si="116"/>
        <v>PIJuazeiro do Piauí</v>
      </c>
      <c r="AI3080" s="62">
        <v>2205516</v>
      </c>
    </row>
    <row r="3081" spans="26:35" x14ac:dyDescent="0.25">
      <c r="Z3081" s="62" t="s">
        <v>71</v>
      </c>
      <c r="AA3081" s="62" t="s">
        <v>2354</v>
      </c>
      <c r="AB3081" s="62">
        <v>2205524</v>
      </c>
      <c r="AH3081" s="45" t="str">
        <f t="shared" si="116"/>
        <v>PIJúlio Borges</v>
      </c>
      <c r="AI3081" s="62">
        <v>2205524</v>
      </c>
    </row>
    <row r="3082" spans="26:35" x14ac:dyDescent="0.25">
      <c r="Z3082" s="62" t="s">
        <v>71</v>
      </c>
      <c r="AA3082" s="62" t="s">
        <v>2133</v>
      </c>
      <c r="AB3082" s="62">
        <v>2205532</v>
      </c>
      <c r="AH3082" s="45" t="str">
        <f t="shared" si="116"/>
        <v>PIJurema</v>
      </c>
      <c r="AI3082" s="62">
        <v>2205532</v>
      </c>
    </row>
    <row r="3083" spans="26:35" x14ac:dyDescent="0.25">
      <c r="Z3083" s="62" t="s">
        <v>71</v>
      </c>
      <c r="AA3083" s="62" t="s">
        <v>2384</v>
      </c>
      <c r="AB3083" s="62">
        <v>2205557</v>
      </c>
      <c r="AH3083" s="45" t="str">
        <f t="shared" si="116"/>
        <v>PILagoa Alegre</v>
      </c>
      <c r="AI3083" s="62">
        <v>2205557</v>
      </c>
    </row>
    <row r="3084" spans="26:35" x14ac:dyDescent="0.25">
      <c r="Z3084" s="62" t="s">
        <v>71</v>
      </c>
      <c r="AA3084" s="62" t="s">
        <v>2399</v>
      </c>
      <c r="AB3084" s="62">
        <v>2205573</v>
      </c>
      <c r="AH3084" s="45" t="str">
        <f t="shared" si="116"/>
        <v>PILagoa de São Francisco</v>
      </c>
      <c r="AI3084" s="62">
        <v>2205573</v>
      </c>
    </row>
    <row r="3085" spans="26:35" x14ac:dyDescent="0.25">
      <c r="Z3085" s="62" t="s">
        <v>71</v>
      </c>
      <c r="AA3085" s="62" t="s">
        <v>2415</v>
      </c>
      <c r="AB3085" s="62">
        <v>2205565</v>
      </c>
      <c r="AH3085" s="45" t="str">
        <f t="shared" si="116"/>
        <v>PILagoa do Barro do Piauí</v>
      </c>
      <c r="AI3085" s="62">
        <v>2205565</v>
      </c>
    </row>
    <row r="3086" spans="26:35" x14ac:dyDescent="0.25">
      <c r="Z3086" s="62" t="s">
        <v>71</v>
      </c>
      <c r="AA3086" s="62" t="s">
        <v>2431</v>
      </c>
      <c r="AB3086" s="62">
        <v>2205581</v>
      </c>
      <c r="AH3086" s="45" t="str">
        <f t="shared" si="116"/>
        <v>PILagoa do Piauí</v>
      </c>
      <c r="AI3086" s="62">
        <v>2205581</v>
      </c>
    </row>
    <row r="3087" spans="26:35" x14ac:dyDescent="0.25">
      <c r="Z3087" s="62" t="s">
        <v>71</v>
      </c>
      <c r="AA3087" s="62" t="s">
        <v>2447</v>
      </c>
      <c r="AB3087" s="62">
        <v>2205599</v>
      </c>
      <c r="AH3087" s="45" t="str">
        <f t="shared" si="116"/>
        <v>PILagoa do Sítio</v>
      </c>
      <c r="AI3087" s="62">
        <v>2205599</v>
      </c>
    </row>
    <row r="3088" spans="26:35" x14ac:dyDescent="0.25">
      <c r="Z3088" s="62" t="s">
        <v>71</v>
      </c>
      <c r="AA3088" s="62" t="s">
        <v>2462</v>
      </c>
      <c r="AB3088" s="62">
        <v>2205540</v>
      </c>
      <c r="AH3088" s="45" t="str">
        <f t="shared" si="116"/>
        <v>PILagoinha do Piauí</v>
      </c>
      <c r="AI3088" s="62">
        <v>2205540</v>
      </c>
    </row>
    <row r="3089" spans="26:35" x14ac:dyDescent="0.25">
      <c r="Z3089" s="62" t="s">
        <v>71</v>
      </c>
      <c r="AA3089" s="62" t="s">
        <v>2476</v>
      </c>
      <c r="AB3089" s="62">
        <v>2205607</v>
      </c>
      <c r="AH3089" s="45" t="str">
        <f t="shared" si="116"/>
        <v>PILandri Sales</v>
      </c>
      <c r="AI3089" s="62">
        <v>2205607</v>
      </c>
    </row>
    <row r="3090" spans="26:35" x14ac:dyDescent="0.25">
      <c r="Z3090" s="62" t="s">
        <v>71</v>
      </c>
      <c r="AA3090" s="62" t="s">
        <v>2492</v>
      </c>
      <c r="AB3090" s="62">
        <v>2205706</v>
      </c>
      <c r="AH3090" s="45" t="str">
        <f t="shared" si="116"/>
        <v>PILuís Correia</v>
      </c>
      <c r="AI3090" s="62">
        <v>2205706</v>
      </c>
    </row>
    <row r="3091" spans="26:35" x14ac:dyDescent="0.25">
      <c r="Z3091" s="62" t="s">
        <v>71</v>
      </c>
      <c r="AA3091" s="62" t="s">
        <v>2506</v>
      </c>
      <c r="AB3091" s="62">
        <v>2205805</v>
      </c>
      <c r="AH3091" s="45" t="str">
        <f t="shared" si="116"/>
        <v>PILuzilândia</v>
      </c>
      <c r="AI3091" s="62">
        <v>2205805</v>
      </c>
    </row>
    <row r="3092" spans="26:35" x14ac:dyDescent="0.25">
      <c r="Z3092" s="62" t="s">
        <v>71</v>
      </c>
      <c r="AA3092" s="62" t="s">
        <v>2522</v>
      </c>
      <c r="AB3092" s="62">
        <v>2205854</v>
      </c>
      <c r="AH3092" s="45" t="str">
        <f t="shared" si="116"/>
        <v>PIMadeiro</v>
      </c>
      <c r="AI3092" s="62">
        <v>2205854</v>
      </c>
    </row>
    <row r="3093" spans="26:35" x14ac:dyDescent="0.25">
      <c r="Z3093" s="62" t="s">
        <v>71</v>
      </c>
      <c r="AA3093" s="62" t="s">
        <v>2537</v>
      </c>
      <c r="AB3093" s="62">
        <v>2205904</v>
      </c>
      <c r="AH3093" s="45" t="str">
        <f t="shared" si="116"/>
        <v>PIManoel Emídio</v>
      </c>
      <c r="AI3093" s="62">
        <v>2205904</v>
      </c>
    </row>
    <row r="3094" spans="26:35" x14ac:dyDescent="0.25">
      <c r="Z3094" s="62" t="s">
        <v>71</v>
      </c>
      <c r="AA3094" s="62" t="s">
        <v>2553</v>
      </c>
      <c r="AB3094" s="62">
        <v>2205953</v>
      </c>
      <c r="AH3094" s="45" t="str">
        <f t="shared" si="116"/>
        <v>PIMarcolândia</v>
      </c>
      <c r="AI3094" s="62">
        <v>2205953</v>
      </c>
    </row>
    <row r="3095" spans="26:35" x14ac:dyDescent="0.25">
      <c r="Z3095" s="62" t="s">
        <v>71</v>
      </c>
      <c r="AA3095" s="62" t="s">
        <v>2567</v>
      </c>
      <c r="AB3095" s="62">
        <v>2206001</v>
      </c>
      <c r="AH3095" s="45" t="str">
        <f t="shared" si="116"/>
        <v>PIMarcos Parente</v>
      </c>
      <c r="AI3095" s="62">
        <v>2206001</v>
      </c>
    </row>
    <row r="3096" spans="26:35" x14ac:dyDescent="0.25">
      <c r="Z3096" s="62" t="s">
        <v>71</v>
      </c>
      <c r="AA3096" s="62" t="s">
        <v>2582</v>
      </c>
      <c r="AB3096" s="62">
        <v>2206050</v>
      </c>
      <c r="AH3096" s="45" t="str">
        <f t="shared" si="116"/>
        <v>PIMassapê do Piauí</v>
      </c>
      <c r="AI3096" s="62">
        <v>2206050</v>
      </c>
    </row>
    <row r="3097" spans="26:35" x14ac:dyDescent="0.25">
      <c r="Z3097" s="62" t="s">
        <v>71</v>
      </c>
      <c r="AA3097" s="62" t="s">
        <v>2598</v>
      </c>
      <c r="AB3097" s="62">
        <v>2206100</v>
      </c>
      <c r="AH3097" s="45" t="str">
        <f t="shared" si="116"/>
        <v>PIMatias Olímpio</v>
      </c>
      <c r="AI3097" s="62">
        <v>2206100</v>
      </c>
    </row>
    <row r="3098" spans="26:35" x14ac:dyDescent="0.25">
      <c r="Z3098" s="62" t="s">
        <v>71</v>
      </c>
      <c r="AA3098" s="62" t="s">
        <v>2614</v>
      </c>
      <c r="AB3098" s="62">
        <v>2206209</v>
      </c>
      <c r="AH3098" s="45" t="str">
        <f t="shared" si="116"/>
        <v>PIMiguel Alves</v>
      </c>
      <c r="AI3098" s="62">
        <v>2206209</v>
      </c>
    </row>
    <row r="3099" spans="26:35" x14ac:dyDescent="0.25">
      <c r="Z3099" s="62" t="s">
        <v>71</v>
      </c>
      <c r="AA3099" s="62" t="s">
        <v>2626</v>
      </c>
      <c r="AB3099" s="62">
        <v>2206308</v>
      </c>
      <c r="AH3099" s="45" t="str">
        <f t="shared" si="116"/>
        <v>PIMiguel Leão</v>
      </c>
      <c r="AI3099" s="62">
        <v>2206308</v>
      </c>
    </row>
    <row r="3100" spans="26:35" x14ac:dyDescent="0.25">
      <c r="Z3100" s="62" t="s">
        <v>71</v>
      </c>
      <c r="AA3100" s="62" t="s">
        <v>2641</v>
      </c>
      <c r="AB3100" s="62">
        <v>2206357</v>
      </c>
      <c r="AH3100" s="45" t="str">
        <f t="shared" si="116"/>
        <v>PIMilton Brandão</v>
      </c>
      <c r="AI3100" s="62">
        <v>2206357</v>
      </c>
    </row>
    <row r="3101" spans="26:35" x14ac:dyDescent="0.25">
      <c r="Z3101" s="62" t="s">
        <v>71</v>
      </c>
      <c r="AA3101" s="62" t="s">
        <v>2654</v>
      </c>
      <c r="AB3101" s="62">
        <v>2206407</v>
      </c>
      <c r="AH3101" s="45" t="str">
        <f t="shared" si="116"/>
        <v>PIMonsenhor Gil</v>
      </c>
      <c r="AI3101" s="62">
        <v>2206407</v>
      </c>
    </row>
    <row r="3102" spans="26:35" x14ac:dyDescent="0.25">
      <c r="Z3102" s="62" t="s">
        <v>71</v>
      </c>
      <c r="AA3102" s="62" t="s">
        <v>2668</v>
      </c>
      <c r="AB3102" s="62">
        <v>2206506</v>
      </c>
      <c r="AH3102" s="45" t="str">
        <f t="shared" si="116"/>
        <v>PIMonsenhor Hipólito</v>
      </c>
      <c r="AI3102" s="62">
        <v>2206506</v>
      </c>
    </row>
    <row r="3103" spans="26:35" x14ac:dyDescent="0.25">
      <c r="Z3103" s="62" t="s">
        <v>71</v>
      </c>
      <c r="AA3103" s="62" t="s">
        <v>2682</v>
      </c>
      <c r="AB3103" s="62">
        <v>2206605</v>
      </c>
      <c r="AH3103" s="45" t="str">
        <f t="shared" si="116"/>
        <v>PIMonte Alegre do Piauí</v>
      </c>
      <c r="AI3103" s="62">
        <v>2206605</v>
      </c>
    </row>
    <row r="3104" spans="26:35" x14ac:dyDescent="0.25">
      <c r="Z3104" s="62" t="s">
        <v>71</v>
      </c>
      <c r="AA3104" s="62" t="s">
        <v>2698</v>
      </c>
      <c r="AB3104" s="62">
        <v>2206654</v>
      </c>
      <c r="AH3104" s="45" t="str">
        <f t="shared" si="116"/>
        <v>PIMorro Cabeça no Tempo</v>
      </c>
      <c r="AI3104" s="62">
        <v>2206654</v>
      </c>
    </row>
    <row r="3105" spans="26:35" x14ac:dyDescent="0.25">
      <c r="Z3105" s="62" t="s">
        <v>71</v>
      </c>
      <c r="AA3105" s="62" t="s">
        <v>2713</v>
      </c>
      <c r="AB3105" s="62">
        <v>2206670</v>
      </c>
      <c r="AH3105" s="45" t="str">
        <f t="shared" si="116"/>
        <v>PIMorro do Chapéu do Piauí</v>
      </c>
      <c r="AI3105" s="62">
        <v>2206670</v>
      </c>
    </row>
    <row r="3106" spans="26:35" x14ac:dyDescent="0.25">
      <c r="Z3106" s="62" t="s">
        <v>71</v>
      </c>
      <c r="AA3106" s="62" t="s">
        <v>2729</v>
      </c>
      <c r="AB3106" s="62">
        <v>2206696</v>
      </c>
      <c r="AH3106" s="45" t="str">
        <f t="shared" si="116"/>
        <v>PIMurici dos Portelas</v>
      </c>
      <c r="AI3106" s="62">
        <v>2206696</v>
      </c>
    </row>
    <row r="3107" spans="26:35" x14ac:dyDescent="0.25">
      <c r="Z3107" s="62" t="s">
        <v>71</v>
      </c>
      <c r="AA3107" s="62" t="s">
        <v>2744</v>
      </c>
      <c r="AB3107" s="62">
        <v>2206704</v>
      </c>
      <c r="AH3107" s="45" t="str">
        <f t="shared" si="116"/>
        <v>PINazaré do Piauí</v>
      </c>
      <c r="AI3107" s="62">
        <v>2206704</v>
      </c>
    </row>
    <row r="3108" spans="26:35" x14ac:dyDescent="0.25">
      <c r="Z3108" s="62" t="s">
        <v>71</v>
      </c>
      <c r="AA3108" s="62" t="s">
        <v>2759</v>
      </c>
      <c r="AB3108" s="62">
        <v>2206720</v>
      </c>
      <c r="AH3108" s="45" t="str">
        <f t="shared" si="116"/>
        <v>PINazária</v>
      </c>
      <c r="AI3108" s="62">
        <v>2206720</v>
      </c>
    </row>
    <row r="3109" spans="26:35" x14ac:dyDescent="0.25">
      <c r="Z3109" s="62" t="s">
        <v>71</v>
      </c>
      <c r="AA3109" s="62" t="s">
        <v>2775</v>
      </c>
      <c r="AB3109" s="62">
        <v>2206753</v>
      </c>
      <c r="AH3109" s="45" t="str">
        <f t="shared" si="116"/>
        <v>PINossa Senhora de Nazaré</v>
      </c>
      <c r="AI3109" s="62">
        <v>2206753</v>
      </c>
    </row>
    <row r="3110" spans="26:35" x14ac:dyDescent="0.25">
      <c r="Z3110" s="62" t="s">
        <v>71</v>
      </c>
      <c r="AA3110" s="62" t="s">
        <v>2791</v>
      </c>
      <c r="AB3110" s="62">
        <v>2206803</v>
      </c>
      <c r="AH3110" s="45" t="str">
        <f t="shared" si="116"/>
        <v>PINossa Senhora dos Remédios</v>
      </c>
      <c r="AI3110" s="62">
        <v>2206803</v>
      </c>
    </row>
    <row r="3111" spans="26:35" x14ac:dyDescent="0.25">
      <c r="Z3111" s="62" t="s">
        <v>71</v>
      </c>
      <c r="AA3111" s="62" t="s">
        <v>2806</v>
      </c>
      <c r="AB3111" s="62">
        <v>2207959</v>
      </c>
      <c r="AH3111" s="45" t="str">
        <f t="shared" si="116"/>
        <v>PINova Santa Rita</v>
      </c>
      <c r="AI3111" s="62">
        <v>2207959</v>
      </c>
    </row>
    <row r="3112" spans="26:35" x14ac:dyDescent="0.25">
      <c r="Z3112" s="62" t="s">
        <v>71</v>
      </c>
      <c r="AA3112" s="62" t="s">
        <v>2821</v>
      </c>
      <c r="AB3112" s="62">
        <v>2206902</v>
      </c>
      <c r="AH3112" s="45" t="str">
        <f t="shared" si="116"/>
        <v>PINovo Oriente do Piauí</v>
      </c>
      <c r="AI3112" s="62">
        <v>2206902</v>
      </c>
    </row>
    <row r="3113" spans="26:35" x14ac:dyDescent="0.25">
      <c r="Z3113" s="62" t="s">
        <v>71</v>
      </c>
      <c r="AA3113" s="62" t="s">
        <v>1975</v>
      </c>
      <c r="AB3113" s="62">
        <v>2206951</v>
      </c>
      <c r="AH3113" s="45" t="str">
        <f t="shared" si="116"/>
        <v>PINovo Santo Antônio</v>
      </c>
      <c r="AI3113" s="62">
        <v>2206951</v>
      </c>
    </row>
    <row r="3114" spans="26:35" x14ac:dyDescent="0.25">
      <c r="Z3114" s="62" t="s">
        <v>71</v>
      </c>
      <c r="AA3114" s="62" t="s">
        <v>2846</v>
      </c>
      <c r="AB3114" s="62">
        <v>2207009</v>
      </c>
      <c r="AH3114" s="45" t="str">
        <f t="shared" si="116"/>
        <v>PIOeiras</v>
      </c>
      <c r="AI3114" s="62">
        <v>2207009</v>
      </c>
    </row>
    <row r="3115" spans="26:35" x14ac:dyDescent="0.25">
      <c r="Z3115" s="62" t="s">
        <v>71</v>
      </c>
      <c r="AA3115" s="62" t="s">
        <v>2859</v>
      </c>
      <c r="AB3115" s="62">
        <v>2207108</v>
      </c>
      <c r="AH3115" s="45" t="str">
        <f t="shared" si="116"/>
        <v>PIOlho D'Água do Piauí</v>
      </c>
      <c r="AI3115" s="62">
        <v>2207108</v>
      </c>
    </row>
    <row r="3116" spans="26:35" x14ac:dyDescent="0.25">
      <c r="Z3116" s="62" t="s">
        <v>71</v>
      </c>
      <c r="AA3116" s="62" t="s">
        <v>2872</v>
      </c>
      <c r="AB3116" s="62">
        <v>2207207</v>
      </c>
      <c r="AH3116" s="45" t="str">
        <f t="shared" si="116"/>
        <v>PIPadre Marcos</v>
      </c>
      <c r="AI3116" s="62">
        <v>2207207</v>
      </c>
    </row>
    <row r="3117" spans="26:35" x14ac:dyDescent="0.25">
      <c r="Z3117" s="62" t="s">
        <v>71</v>
      </c>
      <c r="AA3117" s="62" t="s">
        <v>2884</v>
      </c>
      <c r="AB3117" s="62">
        <v>2207306</v>
      </c>
      <c r="AH3117" s="45" t="str">
        <f t="shared" si="116"/>
        <v>PIPaes Landim</v>
      </c>
      <c r="AI3117" s="62">
        <v>2207306</v>
      </c>
    </row>
    <row r="3118" spans="26:35" x14ac:dyDescent="0.25">
      <c r="Z3118" s="62" t="s">
        <v>71</v>
      </c>
      <c r="AA3118" s="62" t="s">
        <v>2897</v>
      </c>
      <c r="AB3118" s="62">
        <v>2207355</v>
      </c>
      <c r="AH3118" s="45" t="str">
        <f t="shared" si="116"/>
        <v>PIPajeú do Piauí</v>
      </c>
      <c r="AI3118" s="62">
        <v>2207355</v>
      </c>
    </row>
    <row r="3119" spans="26:35" x14ac:dyDescent="0.25">
      <c r="Z3119" s="62" t="s">
        <v>71</v>
      </c>
      <c r="AA3119" s="62" t="s">
        <v>2909</v>
      </c>
      <c r="AB3119" s="62">
        <v>2207405</v>
      </c>
      <c r="AH3119" s="45" t="str">
        <f t="shared" si="116"/>
        <v>PIPalmeira do Piauí</v>
      </c>
      <c r="AI3119" s="62">
        <v>2207405</v>
      </c>
    </row>
    <row r="3120" spans="26:35" x14ac:dyDescent="0.25">
      <c r="Z3120" s="62" t="s">
        <v>71</v>
      </c>
      <c r="AA3120" s="62" t="s">
        <v>2922</v>
      </c>
      <c r="AB3120" s="62">
        <v>2207504</v>
      </c>
      <c r="AH3120" s="45" t="str">
        <f t="shared" si="116"/>
        <v>PIPalmeirais</v>
      </c>
      <c r="AI3120" s="62">
        <v>2207504</v>
      </c>
    </row>
    <row r="3121" spans="26:35" x14ac:dyDescent="0.25">
      <c r="Z3121" s="62" t="s">
        <v>71</v>
      </c>
      <c r="AA3121" s="62" t="s">
        <v>2933</v>
      </c>
      <c r="AB3121" s="62">
        <v>2207553</v>
      </c>
      <c r="AH3121" s="45" t="str">
        <f t="shared" si="116"/>
        <v>PIPaquetá</v>
      </c>
      <c r="AI3121" s="62">
        <v>2207553</v>
      </c>
    </row>
    <row r="3122" spans="26:35" x14ac:dyDescent="0.25">
      <c r="Z3122" s="62" t="s">
        <v>71</v>
      </c>
      <c r="AA3122" s="62" t="s">
        <v>2945</v>
      </c>
      <c r="AB3122" s="62">
        <v>2207603</v>
      </c>
      <c r="AH3122" s="45" t="str">
        <f t="shared" si="116"/>
        <v>PIParnaguá</v>
      </c>
      <c r="AI3122" s="62">
        <v>2207603</v>
      </c>
    </row>
    <row r="3123" spans="26:35" x14ac:dyDescent="0.25">
      <c r="Z3123" s="62" t="s">
        <v>71</v>
      </c>
      <c r="AA3123" s="62" t="s">
        <v>2957</v>
      </c>
      <c r="AB3123" s="62">
        <v>2207702</v>
      </c>
      <c r="AH3123" s="45" t="str">
        <f t="shared" si="116"/>
        <v>PIParnaíba</v>
      </c>
      <c r="AI3123" s="62">
        <v>2207702</v>
      </c>
    </row>
    <row r="3124" spans="26:35" x14ac:dyDescent="0.25">
      <c r="Z3124" s="62" t="s">
        <v>71</v>
      </c>
      <c r="AA3124" s="62" t="s">
        <v>2969</v>
      </c>
      <c r="AB3124" s="62">
        <v>2207751</v>
      </c>
      <c r="AH3124" s="45" t="str">
        <f t="shared" si="116"/>
        <v>PIPassagem Franca do Piauí</v>
      </c>
      <c r="AI3124" s="62">
        <v>2207751</v>
      </c>
    </row>
    <row r="3125" spans="26:35" x14ac:dyDescent="0.25">
      <c r="Z3125" s="62" t="s">
        <v>71</v>
      </c>
      <c r="AA3125" s="62" t="s">
        <v>2981</v>
      </c>
      <c r="AB3125" s="62">
        <v>2207777</v>
      </c>
      <c r="AH3125" s="45" t="str">
        <f t="shared" si="116"/>
        <v>PIPatos do Piauí</v>
      </c>
      <c r="AI3125" s="62">
        <v>2207777</v>
      </c>
    </row>
    <row r="3126" spans="26:35" x14ac:dyDescent="0.25">
      <c r="Z3126" s="62" t="s">
        <v>71</v>
      </c>
      <c r="AA3126" s="62" t="s">
        <v>2993</v>
      </c>
      <c r="AB3126" s="62">
        <v>2207793</v>
      </c>
      <c r="AH3126" s="45" t="str">
        <f t="shared" si="116"/>
        <v>PIPau D'Arco do Piauí</v>
      </c>
      <c r="AI3126" s="62">
        <v>2207793</v>
      </c>
    </row>
    <row r="3127" spans="26:35" x14ac:dyDescent="0.25">
      <c r="Z3127" s="62" t="s">
        <v>71</v>
      </c>
      <c r="AA3127" s="62" t="s">
        <v>3006</v>
      </c>
      <c r="AB3127" s="62">
        <v>2207801</v>
      </c>
      <c r="AH3127" s="45" t="str">
        <f t="shared" si="116"/>
        <v>PIPaulistana</v>
      </c>
      <c r="AI3127" s="62">
        <v>2207801</v>
      </c>
    </row>
    <row r="3128" spans="26:35" x14ac:dyDescent="0.25">
      <c r="Z3128" s="62" t="s">
        <v>71</v>
      </c>
      <c r="AA3128" s="62" t="s">
        <v>3019</v>
      </c>
      <c r="AB3128" s="62">
        <v>2207850</v>
      </c>
      <c r="AH3128" s="45" t="str">
        <f t="shared" si="116"/>
        <v>PIPavussu</v>
      </c>
      <c r="AI3128" s="62">
        <v>2207850</v>
      </c>
    </row>
    <row r="3129" spans="26:35" x14ac:dyDescent="0.25">
      <c r="Z3129" s="62" t="s">
        <v>71</v>
      </c>
      <c r="AA3129" s="62" t="s">
        <v>3031</v>
      </c>
      <c r="AB3129" s="62">
        <v>2207900</v>
      </c>
      <c r="AH3129" s="45" t="str">
        <f t="shared" si="116"/>
        <v>PIPedro II</v>
      </c>
      <c r="AI3129" s="62">
        <v>2207900</v>
      </c>
    </row>
    <row r="3130" spans="26:35" x14ac:dyDescent="0.25">
      <c r="Z3130" s="62" t="s">
        <v>71</v>
      </c>
      <c r="AA3130" s="62" t="s">
        <v>3044</v>
      </c>
      <c r="AB3130" s="62">
        <v>2207934</v>
      </c>
      <c r="AH3130" s="45" t="str">
        <f t="shared" si="116"/>
        <v>PIPedro Laurentino</v>
      </c>
      <c r="AI3130" s="62">
        <v>2207934</v>
      </c>
    </row>
    <row r="3131" spans="26:35" x14ac:dyDescent="0.25">
      <c r="Z3131" s="62" t="s">
        <v>71</v>
      </c>
      <c r="AA3131" s="62" t="s">
        <v>3055</v>
      </c>
      <c r="AB3131" s="62">
        <v>2208007</v>
      </c>
      <c r="AH3131" s="45" t="str">
        <f t="shared" si="116"/>
        <v>PIPicos</v>
      </c>
      <c r="AI3131" s="62">
        <v>2208007</v>
      </c>
    </row>
    <row r="3132" spans="26:35" x14ac:dyDescent="0.25">
      <c r="Z3132" s="62" t="s">
        <v>71</v>
      </c>
      <c r="AA3132" s="62" t="s">
        <v>3068</v>
      </c>
      <c r="AB3132" s="62">
        <v>2208106</v>
      </c>
      <c r="AH3132" s="45" t="str">
        <f t="shared" si="116"/>
        <v>PIPimenteiras</v>
      </c>
      <c r="AI3132" s="62">
        <v>2208106</v>
      </c>
    </row>
    <row r="3133" spans="26:35" x14ac:dyDescent="0.25">
      <c r="Z3133" s="62" t="s">
        <v>71</v>
      </c>
      <c r="AA3133" s="62" t="s">
        <v>3079</v>
      </c>
      <c r="AB3133" s="62">
        <v>2208205</v>
      </c>
      <c r="AH3133" s="45" t="str">
        <f t="shared" si="116"/>
        <v>PIPio IX</v>
      </c>
      <c r="AI3133" s="62">
        <v>2208205</v>
      </c>
    </row>
    <row r="3134" spans="26:35" x14ac:dyDescent="0.25">
      <c r="Z3134" s="62" t="s">
        <v>71</v>
      </c>
      <c r="AA3134" s="62" t="s">
        <v>3092</v>
      </c>
      <c r="AB3134" s="62">
        <v>2208304</v>
      </c>
      <c r="AH3134" s="45" t="str">
        <f t="shared" si="116"/>
        <v>PIPiracuruca</v>
      </c>
      <c r="AI3134" s="62">
        <v>2208304</v>
      </c>
    </row>
    <row r="3135" spans="26:35" x14ac:dyDescent="0.25">
      <c r="Z3135" s="62" t="s">
        <v>71</v>
      </c>
      <c r="AA3135" s="62" t="s">
        <v>3104</v>
      </c>
      <c r="AB3135" s="62">
        <v>2208403</v>
      </c>
      <c r="AH3135" s="45" t="str">
        <f t="shared" si="116"/>
        <v>PIPiripiri</v>
      </c>
      <c r="AI3135" s="62">
        <v>2208403</v>
      </c>
    </row>
    <row r="3136" spans="26:35" x14ac:dyDescent="0.25">
      <c r="Z3136" s="62" t="s">
        <v>71</v>
      </c>
      <c r="AA3136" s="62" t="s">
        <v>3117</v>
      </c>
      <c r="AB3136" s="62">
        <v>2208502</v>
      </c>
      <c r="AH3136" s="45" t="str">
        <f t="shared" si="116"/>
        <v>PIPorto</v>
      </c>
      <c r="AI3136" s="62">
        <v>2208502</v>
      </c>
    </row>
    <row r="3137" spans="26:35" x14ac:dyDescent="0.25">
      <c r="Z3137" s="62" t="s">
        <v>71</v>
      </c>
      <c r="AA3137" s="62" t="s">
        <v>3129</v>
      </c>
      <c r="AB3137" s="62">
        <v>2208551</v>
      </c>
      <c r="AH3137" s="45" t="str">
        <f t="shared" si="116"/>
        <v>PIPorto Alegre do Piauí</v>
      </c>
      <c r="AI3137" s="62">
        <v>2208551</v>
      </c>
    </row>
    <row r="3138" spans="26:35" x14ac:dyDescent="0.25">
      <c r="Z3138" s="62" t="s">
        <v>71</v>
      </c>
      <c r="AA3138" s="62" t="s">
        <v>3140</v>
      </c>
      <c r="AB3138" s="62">
        <v>2208601</v>
      </c>
      <c r="AH3138" s="45" t="str">
        <f t="shared" si="116"/>
        <v>PIPrata do Piauí</v>
      </c>
      <c r="AI3138" s="62">
        <v>2208601</v>
      </c>
    </row>
    <row r="3139" spans="26:35" x14ac:dyDescent="0.25">
      <c r="Z3139" s="62" t="s">
        <v>71</v>
      </c>
      <c r="AA3139" s="62" t="s">
        <v>3152</v>
      </c>
      <c r="AB3139" s="62">
        <v>2208650</v>
      </c>
      <c r="AH3139" s="45" t="str">
        <f t="shared" ref="AH3139:AH3202" si="117">CONCATENATE(Z3139,AA3139)</f>
        <v>PIQueimada Nova</v>
      </c>
      <c r="AI3139" s="62">
        <v>2208650</v>
      </c>
    </row>
    <row r="3140" spans="26:35" x14ac:dyDescent="0.25">
      <c r="Z3140" s="62" t="s">
        <v>71</v>
      </c>
      <c r="AA3140" s="62" t="s">
        <v>3163</v>
      </c>
      <c r="AB3140" s="62">
        <v>2208700</v>
      </c>
      <c r="AH3140" s="45" t="str">
        <f t="shared" si="117"/>
        <v>PIRedenção do Gurguéia</v>
      </c>
      <c r="AI3140" s="62">
        <v>2208700</v>
      </c>
    </row>
    <row r="3141" spans="26:35" x14ac:dyDescent="0.25">
      <c r="Z3141" s="62" t="s">
        <v>71</v>
      </c>
      <c r="AA3141" s="62" t="s">
        <v>3174</v>
      </c>
      <c r="AB3141" s="62">
        <v>2208809</v>
      </c>
      <c r="AH3141" s="45" t="str">
        <f t="shared" si="117"/>
        <v>PIRegeneração</v>
      </c>
      <c r="AI3141" s="62">
        <v>2208809</v>
      </c>
    </row>
    <row r="3142" spans="26:35" x14ac:dyDescent="0.25">
      <c r="Z3142" s="62" t="s">
        <v>71</v>
      </c>
      <c r="AA3142" s="62" t="s">
        <v>3185</v>
      </c>
      <c r="AB3142" s="62">
        <v>2208858</v>
      </c>
      <c r="AH3142" s="45" t="str">
        <f t="shared" si="117"/>
        <v>PIRiacho Frio</v>
      </c>
      <c r="AI3142" s="62">
        <v>2208858</v>
      </c>
    </row>
    <row r="3143" spans="26:35" x14ac:dyDescent="0.25">
      <c r="Z3143" s="62" t="s">
        <v>71</v>
      </c>
      <c r="AA3143" s="62" t="s">
        <v>3197</v>
      </c>
      <c r="AB3143" s="62">
        <v>2208874</v>
      </c>
      <c r="AH3143" s="45" t="str">
        <f t="shared" si="117"/>
        <v>PIRibeira do Piauí</v>
      </c>
      <c r="AI3143" s="62">
        <v>2208874</v>
      </c>
    </row>
    <row r="3144" spans="26:35" x14ac:dyDescent="0.25">
      <c r="Z3144" s="62" t="s">
        <v>71</v>
      </c>
      <c r="AA3144" s="62" t="s">
        <v>3209</v>
      </c>
      <c r="AB3144" s="62">
        <v>2208908</v>
      </c>
      <c r="AH3144" s="45" t="str">
        <f t="shared" si="117"/>
        <v>PIRibeiro Gonçalves</v>
      </c>
      <c r="AI3144" s="62">
        <v>2208908</v>
      </c>
    </row>
    <row r="3145" spans="26:35" x14ac:dyDescent="0.25">
      <c r="Z3145" s="62" t="s">
        <v>71</v>
      </c>
      <c r="AA3145" s="62" t="s">
        <v>3221</v>
      </c>
      <c r="AB3145" s="62">
        <v>2209005</v>
      </c>
      <c r="AH3145" s="45" t="str">
        <f t="shared" si="117"/>
        <v>PIRio Grande do Piauí</v>
      </c>
      <c r="AI3145" s="62">
        <v>2209005</v>
      </c>
    </row>
    <row r="3146" spans="26:35" x14ac:dyDescent="0.25">
      <c r="Z3146" s="62" t="s">
        <v>71</v>
      </c>
      <c r="AA3146" s="62" t="s">
        <v>3232</v>
      </c>
      <c r="AB3146" s="62">
        <v>2209104</v>
      </c>
      <c r="AH3146" s="45" t="str">
        <f t="shared" si="117"/>
        <v>PISanta Cruz do Piauí</v>
      </c>
      <c r="AI3146" s="62">
        <v>2209104</v>
      </c>
    </row>
    <row r="3147" spans="26:35" x14ac:dyDescent="0.25">
      <c r="Z3147" s="62" t="s">
        <v>71</v>
      </c>
      <c r="AA3147" s="62" t="s">
        <v>3243</v>
      </c>
      <c r="AB3147" s="62">
        <v>2209153</v>
      </c>
      <c r="AH3147" s="45" t="str">
        <f t="shared" si="117"/>
        <v>PISanta Cruz dos Milagres</v>
      </c>
      <c r="AI3147" s="62">
        <v>2209153</v>
      </c>
    </row>
    <row r="3148" spans="26:35" x14ac:dyDescent="0.25">
      <c r="Z3148" s="62" t="s">
        <v>71</v>
      </c>
      <c r="AA3148" s="62" t="s">
        <v>2871</v>
      </c>
      <c r="AB3148" s="62">
        <v>2209203</v>
      </c>
      <c r="AH3148" s="45" t="str">
        <f t="shared" si="117"/>
        <v>PISanta Filomena</v>
      </c>
      <c r="AI3148" s="62">
        <v>2209203</v>
      </c>
    </row>
    <row r="3149" spans="26:35" x14ac:dyDescent="0.25">
      <c r="Z3149" s="62" t="s">
        <v>71</v>
      </c>
      <c r="AA3149" s="62" t="s">
        <v>3263</v>
      </c>
      <c r="AB3149" s="62">
        <v>2209302</v>
      </c>
      <c r="AH3149" s="45" t="str">
        <f t="shared" si="117"/>
        <v>PISanta Luz</v>
      </c>
      <c r="AI3149" s="62">
        <v>2209302</v>
      </c>
    </row>
    <row r="3150" spans="26:35" x14ac:dyDescent="0.25">
      <c r="Z3150" s="62" t="s">
        <v>71</v>
      </c>
      <c r="AA3150" s="62" t="s">
        <v>3275</v>
      </c>
      <c r="AB3150" s="62">
        <v>2209377</v>
      </c>
      <c r="AH3150" s="45" t="str">
        <f t="shared" si="117"/>
        <v>PISanta Rosa do Piauí</v>
      </c>
      <c r="AI3150" s="62">
        <v>2209377</v>
      </c>
    </row>
    <row r="3151" spans="26:35" x14ac:dyDescent="0.25">
      <c r="Z3151" s="62" t="s">
        <v>71</v>
      </c>
      <c r="AA3151" s="62" t="s">
        <v>3286</v>
      </c>
      <c r="AB3151" s="62">
        <v>2209351</v>
      </c>
      <c r="AH3151" s="45" t="str">
        <f t="shared" si="117"/>
        <v>PISantana do Piauí</v>
      </c>
      <c r="AI3151" s="62">
        <v>2209351</v>
      </c>
    </row>
    <row r="3152" spans="26:35" x14ac:dyDescent="0.25">
      <c r="Z3152" s="62" t="s">
        <v>71</v>
      </c>
      <c r="AA3152" s="62" t="s">
        <v>3298</v>
      </c>
      <c r="AB3152" s="62">
        <v>2209401</v>
      </c>
      <c r="AH3152" s="45" t="str">
        <f t="shared" si="117"/>
        <v>PISanto Antônio de Lisboa</v>
      </c>
      <c r="AI3152" s="62">
        <v>2209401</v>
      </c>
    </row>
    <row r="3153" spans="26:35" x14ac:dyDescent="0.25">
      <c r="Z3153" s="62" t="s">
        <v>71</v>
      </c>
      <c r="AA3153" s="62" t="s">
        <v>3310</v>
      </c>
      <c r="AB3153" s="62">
        <v>2209450</v>
      </c>
      <c r="AH3153" s="45" t="str">
        <f t="shared" si="117"/>
        <v>PISanto Antônio dos Milagres</v>
      </c>
      <c r="AI3153" s="62">
        <v>2209450</v>
      </c>
    </row>
    <row r="3154" spans="26:35" x14ac:dyDescent="0.25">
      <c r="Z3154" s="62" t="s">
        <v>71</v>
      </c>
      <c r="AA3154" s="62" t="s">
        <v>3321</v>
      </c>
      <c r="AB3154" s="62">
        <v>2209500</v>
      </c>
      <c r="AH3154" s="45" t="str">
        <f t="shared" si="117"/>
        <v>PISanto Inácio do Piauí</v>
      </c>
      <c r="AI3154" s="62">
        <v>2209500</v>
      </c>
    </row>
    <row r="3155" spans="26:35" x14ac:dyDescent="0.25">
      <c r="Z3155" s="62" t="s">
        <v>71</v>
      </c>
      <c r="AA3155" s="62" t="s">
        <v>3332</v>
      </c>
      <c r="AB3155" s="62">
        <v>2209559</v>
      </c>
      <c r="AH3155" s="45" t="str">
        <f t="shared" si="117"/>
        <v>PISão Braz do Piauí</v>
      </c>
      <c r="AI3155" s="62">
        <v>2209559</v>
      </c>
    </row>
    <row r="3156" spans="26:35" x14ac:dyDescent="0.25">
      <c r="Z3156" s="62" t="s">
        <v>71</v>
      </c>
      <c r="AA3156" s="62" t="s">
        <v>3343</v>
      </c>
      <c r="AB3156" s="62">
        <v>2209609</v>
      </c>
      <c r="AH3156" s="45" t="str">
        <f t="shared" si="117"/>
        <v>PISão Félix do Piauí</v>
      </c>
      <c r="AI3156" s="62">
        <v>2209609</v>
      </c>
    </row>
    <row r="3157" spans="26:35" x14ac:dyDescent="0.25">
      <c r="Z3157" s="62" t="s">
        <v>71</v>
      </c>
      <c r="AA3157" s="62" t="s">
        <v>3353</v>
      </c>
      <c r="AB3157" s="62">
        <v>2209658</v>
      </c>
      <c r="AH3157" s="45" t="str">
        <f t="shared" si="117"/>
        <v>PISão Francisco de Assis do Piauí</v>
      </c>
      <c r="AI3157" s="62">
        <v>2209658</v>
      </c>
    </row>
    <row r="3158" spans="26:35" x14ac:dyDescent="0.25">
      <c r="Z3158" s="62" t="s">
        <v>71</v>
      </c>
      <c r="AA3158" s="62" t="s">
        <v>3363</v>
      </c>
      <c r="AB3158" s="62">
        <v>2209708</v>
      </c>
      <c r="AH3158" s="45" t="str">
        <f t="shared" si="117"/>
        <v>PISão Francisco do Piauí</v>
      </c>
      <c r="AI3158" s="62">
        <v>2209708</v>
      </c>
    </row>
    <row r="3159" spans="26:35" x14ac:dyDescent="0.25">
      <c r="Z3159" s="62" t="s">
        <v>71</v>
      </c>
      <c r="AA3159" s="62" t="s">
        <v>3372</v>
      </c>
      <c r="AB3159" s="62">
        <v>2209757</v>
      </c>
      <c r="AH3159" s="45" t="str">
        <f t="shared" si="117"/>
        <v>PISão Gonçalo do Gurguéia</v>
      </c>
      <c r="AI3159" s="62">
        <v>2209757</v>
      </c>
    </row>
    <row r="3160" spans="26:35" x14ac:dyDescent="0.25">
      <c r="Z3160" s="62" t="s">
        <v>71</v>
      </c>
      <c r="AA3160" s="62" t="s">
        <v>3382</v>
      </c>
      <c r="AB3160" s="62">
        <v>2209807</v>
      </c>
      <c r="AH3160" s="45" t="str">
        <f t="shared" si="117"/>
        <v>PISão Gonçalo do Piauí</v>
      </c>
      <c r="AI3160" s="62">
        <v>2209807</v>
      </c>
    </row>
    <row r="3161" spans="26:35" x14ac:dyDescent="0.25">
      <c r="Z3161" s="62" t="s">
        <v>71</v>
      </c>
      <c r="AA3161" s="62" t="s">
        <v>3392</v>
      </c>
      <c r="AB3161" s="62">
        <v>2209856</v>
      </c>
      <c r="AH3161" s="45" t="str">
        <f t="shared" si="117"/>
        <v>PISão João da Canabrava</v>
      </c>
      <c r="AI3161" s="62">
        <v>2209856</v>
      </c>
    </row>
    <row r="3162" spans="26:35" x14ac:dyDescent="0.25">
      <c r="Z3162" s="62" t="s">
        <v>71</v>
      </c>
      <c r="AA3162" s="62" t="s">
        <v>3402</v>
      </c>
      <c r="AB3162" s="62">
        <v>2209872</v>
      </c>
      <c r="AH3162" s="45" t="str">
        <f t="shared" si="117"/>
        <v>PISão João da Fronteira</v>
      </c>
      <c r="AI3162" s="62">
        <v>2209872</v>
      </c>
    </row>
    <row r="3163" spans="26:35" x14ac:dyDescent="0.25">
      <c r="Z3163" s="62" t="s">
        <v>71</v>
      </c>
      <c r="AA3163" s="62" t="s">
        <v>3412</v>
      </c>
      <c r="AB3163" s="62">
        <v>2209906</v>
      </c>
      <c r="AH3163" s="45" t="str">
        <f t="shared" si="117"/>
        <v>PISão João da Serra</v>
      </c>
      <c r="AI3163" s="62">
        <v>2209906</v>
      </c>
    </row>
    <row r="3164" spans="26:35" x14ac:dyDescent="0.25">
      <c r="Z3164" s="62" t="s">
        <v>71</v>
      </c>
      <c r="AA3164" s="62" t="s">
        <v>3422</v>
      </c>
      <c r="AB3164" s="62">
        <v>2209955</v>
      </c>
      <c r="AH3164" s="45" t="str">
        <f t="shared" si="117"/>
        <v>PISão João da Varjota</v>
      </c>
      <c r="AI3164" s="62">
        <v>2209955</v>
      </c>
    </row>
    <row r="3165" spans="26:35" x14ac:dyDescent="0.25">
      <c r="Z3165" s="62" t="s">
        <v>71</v>
      </c>
      <c r="AA3165" s="62" t="s">
        <v>3431</v>
      </c>
      <c r="AB3165" s="62">
        <v>2209971</v>
      </c>
      <c r="AH3165" s="45" t="str">
        <f t="shared" si="117"/>
        <v>PISão João do Arraial</v>
      </c>
      <c r="AI3165" s="62">
        <v>2209971</v>
      </c>
    </row>
    <row r="3166" spans="26:35" x14ac:dyDescent="0.25">
      <c r="Z3166" s="62" t="s">
        <v>71</v>
      </c>
      <c r="AA3166" s="62" t="s">
        <v>3441</v>
      </c>
      <c r="AB3166" s="62">
        <v>2210003</v>
      </c>
      <c r="AH3166" s="45" t="str">
        <f t="shared" si="117"/>
        <v>PISão João do Piauí</v>
      </c>
      <c r="AI3166" s="62">
        <v>2210003</v>
      </c>
    </row>
    <row r="3167" spans="26:35" x14ac:dyDescent="0.25">
      <c r="Z3167" s="62" t="s">
        <v>71</v>
      </c>
      <c r="AA3167" s="62" t="s">
        <v>3450</v>
      </c>
      <c r="AB3167" s="62">
        <v>2210052</v>
      </c>
      <c r="AH3167" s="45" t="str">
        <f t="shared" si="117"/>
        <v>PISão José do Divino</v>
      </c>
      <c r="AI3167" s="62">
        <v>2210052</v>
      </c>
    </row>
    <row r="3168" spans="26:35" x14ac:dyDescent="0.25">
      <c r="Z3168" s="62" t="s">
        <v>71</v>
      </c>
      <c r="AA3168" s="62" t="s">
        <v>3459</v>
      </c>
      <c r="AB3168" s="62">
        <v>2210102</v>
      </c>
      <c r="AH3168" s="45" t="str">
        <f t="shared" si="117"/>
        <v>PISão José do Peixe</v>
      </c>
      <c r="AI3168" s="62">
        <v>2210102</v>
      </c>
    </row>
    <row r="3169" spans="26:35" x14ac:dyDescent="0.25">
      <c r="Z3169" s="62" t="s">
        <v>71</v>
      </c>
      <c r="AA3169" s="62" t="s">
        <v>3469</v>
      </c>
      <c r="AB3169" s="62">
        <v>2210201</v>
      </c>
      <c r="AH3169" s="45" t="str">
        <f t="shared" si="117"/>
        <v>PISão José do Piauí</v>
      </c>
      <c r="AI3169" s="62">
        <v>2210201</v>
      </c>
    </row>
    <row r="3170" spans="26:35" x14ac:dyDescent="0.25">
      <c r="Z3170" s="62" t="s">
        <v>71</v>
      </c>
      <c r="AA3170" s="62" t="s">
        <v>3478</v>
      </c>
      <c r="AB3170" s="62">
        <v>2210300</v>
      </c>
      <c r="AH3170" s="45" t="str">
        <f t="shared" si="117"/>
        <v>PISão Julião</v>
      </c>
      <c r="AI3170" s="62">
        <v>2210300</v>
      </c>
    </row>
    <row r="3171" spans="26:35" x14ac:dyDescent="0.25">
      <c r="Z3171" s="62" t="s">
        <v>71</v>
      </c>
      <c r="AA3171" s="62" t="s">
        <v>3488</v>
      </c>
      <c r="AB3171" s="62">
        <v>2210359</v>
      </c>
      <c r="AH3171" s="45" t="str">
        <f t="shared" si="117"/>
        <v>PISão Lourenço do Piauí</v>
      </c>
      <c r="AI3171" s="62">
        <v>2210359</v>
      </c>
    </row>
    <row r="3172" spans="26:35" x14ac:dyDescent="0.25">
      <c r="Z3172" s="62" t="s">
        <v>71</v>
      </c>
      <c r="AA3172" s="62" t="s">
        <v>3498</v>
      </c>
      <c r="AB3172" s="62">
        <v>2210375</v>
      </c>
      <c r="AH3172" s="45" t="str">
        <f t="shared" si="117"/>
        <v>PISão Luis do Piauí</v>
      </c>
      <c r="AI3172" s="62">
        <v>2210375</v>
      </c>
    </row>
    <row r="3173" spans="26:35" x14ac:dyDescent="0.25">
      <c r="Z3173" s="62" t="s">
        <v>71</v>
      </c>
      <c r="AA3173" s="62" t="s">
        <v>3507</v>
      </c>
      <c r="AB3173" s="62">
        <v>2210383</v>
      </c>
      <c r="AH3173" s="45" t="str">
        <f t="shared" si="117"/>
        <v>PISão Miguel da Baixa Grande</v>
      </c>
      <c r="AI3173" s="62">
        <v>2210383</v>
      </c>
    </row>
    <row r="3174" spans="26:35" x14ac:dyDescent="0.25">
      <c r="Z3174" s="62" t="s">
        <v>71</v>
      </c>
      <c r="AA3174" s="62" t="s">
        <v>3517</v>
      </c>
      <c r="AB3174" s="62">
        <v>2210391</v>
      </c>
      <c r="AH3174" s="45" t="str">
        <f t="shared" si="117"/>
        <v>PISão Miguel do Fidalgo</v>
      </c>
      <c r="AI3174" s="62">
        <v>2210391</v>
      </c>
    </row>
    <row r="3175" spans="26:35" x14ac:dyDescent="0.25">
      <c r="Z3175" s="62" t="s">
        <v>71</v>
      </c>
      <c r="AA3175" s="62" t="s">
        <v>3527</v>
      </c>
      <c r="AB3175" s="62">
        <v>2210409</v>
      </c>
      <c r="AH3175" s="45" t="str">
        <f t="shared" si="117"/>
        <v>PISão Miguel do Tapuio</v>
      </c>
      <c r="AI3175" s="62">
        <v>2210409</v>
      </c>
    </row>
    <row r="3176" spans="26:35" x14ac:dyDescent="0.25">
      <c r="Z3176" s="62" t="s">
        <v>71</v>
      </c>
      <c r="AA3176" s="62" t="s">
        <v>3537</v>
      </c>
      <c r="AB3176" s="62">
        <v>2210508</v>
      </c>
      <c r="AH3176" s="45" t="str">
        <f t="shared" si="117"/>
        <v>PISão Pedro do Piauí</v>
      </c>
      <c r="AI3176" s="62">
        <v>2210508</v>
      </c>
    </row>
    <row r="3177" spans="26:35" x14ac:dyDescent="0.25">
      <c r="Z3177" s="62" t="s">
        <v>71</v>
      </c>
      <c r="AA3177" s="62" t="s">
        <v>3547</v>
      </c>
      <c r="AB3177" s="62">
        <v>2210607</v>
      </c>
      <c r="AH3177" s="45" t="str">
        <f t="shared" si="117"/>
        <v>PISão Raimundo Nonato</v>
      </c>
      <c r="AI3177" s="62">
        <v>2210607</v>
      </c>
    </row>
    <row r="3178" spans="26:35" x14ac:dyDescent="0.25">
      <c r="Z3178" s="62" t="s">
        <v>71</v>
      </c>
      <c r="AA3178" s="62" t="s">
        <v>3555</v>
      </c>
      <c r="AB3178" s="62">
        <v>2210623</v>
      </c>
      <c r="AH3178" s="45" t="str">
        <f t="shared" si="117"/>
        <v>PISebastião Barros</v>
      </c>
      <c r="AI3178" s="62">
        <v>2210623</v>
      </c>
    </row>
    <row r="3179" spans="26:35" x14ac:dyDescent="0.25">
      <c r="Z3179" s="62" t="s">
        <v>71</v>
      </c>
      <c r="AA3179" s="62" t="s">
        <v>3565</v>
      </c>
      <c r="AB3179" s="62">
        <v>2210631</v>
      </c>
      <c r="AH3179" s="45" t="str">
        <f t="shared" si="117"/>
        <v>PISebastião Leal</v>
      </c>
      <c r="AI3179" s="62">
        <v>2210631</v>
      </c>
    </row>
    <row r="3180" spans="26:35" x14ac:dyDescent="0.25">
      <c r="Z3180" s="62" t="s">
        <v>71</v>
      </c>
      <c r="AA3180" s="62" t="s">
        <v>3575</v>
      </c>
      <c r="AB3180" s="62">
        <v>2210656</v>
      </c>
      <c r="AH3180" s="45" t="str">
        <f t="shared" si="117"/>
        <v>PISigefredo Pacheco</v>
      </c>
      <c r="AI3180" s="62">
        <v>2210656</v>
      </c>
    </row>
    <row r="3181" spans="26:35" x14ac:dyDescent="0.25">
      <c r="Z3181" s="62" t="s">
        <v>71</v>
      </c>
      <c r="AA3181" s="62" t="s">
        <v>3585</v>
      </c>
      <c r="AB3181" s="62">
        <v>2210706</v>
      </c>
      <c r="AH3181" s="45" t="str">
        <f t="shared" si="117"/>
        <v>PISimões</v>
      </c>
      <c r="AI3181" s="62">
        <v>2210706</v>
      </c>
    </row>
    <row r="3182" spans="26:35" x14ac:dyDescent="0.25">
      <c r="Z3182" s="62" t="s">
        <v>71</v>
      </c>
      <c r="AA3182" s="62" t="s">
        <v>3595</v>
      </c>
      <c r="AB3182" s="62">
        <v>2210805</v>
      </c>
      <c r="AH3182" s="45" t="str">
        <f t="shared" si="117"/>
        <v>PISimplício Mendes</v>
      </c>
      <c r="AI3182" s="62">
        <v>2210805</v>
      </c>
    </row>
    <row r="3183" spans="26:35" x14ac:dyDescent="0.25">
      <c r="Z3183" s="62" t="s">
        <v>71</v>
      </c>
      <c r="AA3183" s="62" t="s">
        <v>3604</v>
      </c>
      <c r="AB3183" s="62">
        <v>2210904</v>
      </c>
      <c r="AH3183" s="45" t="str">
        <f t="shared" si="117"/>
        <v>PISocorro do Piauí</v>
      </c>
      <c r="AI3183" s="62">
        <v>2210904</v>
      </c>
    </row>
    <row r="3184" spans="26:35" x14ac:dyDescent="0.25">
      <c r="Z3184" s="62" t="s">
        <v>71</v>
      </c>
      <c r="AA3184" s="62" t="s">
        <v>3613</v>
      </c>
      <c r="AB3184" s="62">
        <v>2210938</v>
      </c>
      <c r="AH3184" s="45" t="str">
        <f t="shared" si="117"/>
        <v>PISussuapara</v>
      </c>
      <c r="AI3184" s="62">
        <v>2210938</v>
      </c>
    </row>
    <row r="3185" spans="26:35" x14ac:dyDescent="0.25">
      <c r="Z3185" s="62" t="s">
        <v>71</v>
      </c>
      <c r="AA3185" s="62" t="s">
        <v>3622</v>
      </c>
      <c r="AB3185" s="62">
        <v>2210953</v>
      </c>
      <c r="AH3185" s="45" t="str">
        <f t="shared" si="117"/>
        <v>PITamboril do Piauí</v>
      </c>
      <c r="AI3185" s="62">
        <v>2210953</v>
      </c>
    </row>
    <row r="3186" spans="26:35" x14ac:dyDescent="0.25">
      <c r="Z3186" s="62" t="s">
        <v>71</v>
      </c>
      <c r="AA3186" s="62" t="s">
        <v>3632</v>
      </c>
      <c r="AB3186" s="62">
        <v>2210979</v>
      </c>
      <c r="AH3186" s="45" t="str">
        <f t="shared" si="117"/>
        <v>PITanque do Piauí</v>
      </c>
      <c r="AI3186" s="62">
        <v>2210979</v>
      </c>
    </row>
    <row r="3187" spans="26:35" x14ac:dyDescent="0.25">
      <c r="Z3187" s="62" t="s">
        <v>71</v>
      </c>
      <c r="AA3187" s="62" t="s">
        <v>3642</v>
      </c>
      <c r="AB3187" s="62">
        <v>2211001</v>
      </c>
      <c r="AH3187" s="45" t="str">
        <f t="shared" si="117"/>
        <v>PITeresina</v>
      </c>
      <c r="AI3187" s="62">
        <v>2211001</v>
      </c>
    </row>
    <row r="3188" spans="26:35" x14ac:dyDescent="0.25">
      <c r="Z3188" s="62" t="s">
        <v>71</v>
      </c>
      <c r="AA3188" s="62" t="s">
        <v>3651</v>
      </c>
      <c r="AB3188" s="62">
        <v>2211100</v>
      </c>
      <c r="AH3188" s="45" t="str">
        <f t="shared" si="117"/>
        <v>PIUnião</v>
      </c>
      <c r="AI3188" s="62">
        <v>2211100</v>
      </c>
    </row>
    <row r="3189" spans="26:35" x14ac:dyDescent="0.25">
      <c r="Z3189" s="62" t="s">
        <v>71</v>
      </c>
      <c r="AA3189" s="62" t="s">
        <v>3660</v>
      </c>
      <c r="AB3189" s="62">
        <v>2211209</v>
      </c>
      <c r="AH3189" s="45" t="str">
        <f t="shared" si="117"/>
        <v>PIUruçuí</v>
      </c>
      <c r="AI3189" s="62">
        <v>2211209</v>
      </c>
    </row>
    <row r="3190" spans="26:35" x14ac:dyDescent="0.25">
      <c r="Z3190" s="62" t="s">
        <v>71</v>
      </c>
      <c r="AA3190" s="62" t="s">
        <v>3669</v>
      </c>
      <c r="AB3190" s="62">
        <v>2211308</v>
      </c>
      <c r="AH3190" s="45" t="str">
        <f t="shared" si="117"/>
        <v>PIValença do Piauí</v>
      </c>
      <c r="AI3190" s="62">
        <v>2211308</v>
      </c>
    </row>
    <row r="3191" spans="26:35" x14ac:dyDescent="0.25">
      <c r="Z3191" s="62" t="s">
        <v>71</v>
      </c>
      <c r="AA3191" s="62" t="s">
        <v>3676</v>
      </c>
      <c r="AB3191" s="62">
        <v>2211357</v>
      </c>
      <c r="AH3191" s="45" t="str">
        <f t="shared" si="117"/>
        <v>PIVárzea Branca</v>
      </c>
      <c r="AI3191" s="62">
        <v>2211357</v>
      </c>
    </row>
    <row r="3192" spans="26:35" x14ac:dyDescent="0.25">
      <c r="Z3192" s="62" t="s">
        <v>71</v>
      </c>
      <c r="AA3192" s="62" t="s">
        <v>2769</v>
      </c>
      <c r="AB3192" s="62">
        <v>2211407</v>
      </c>
      <c r="AH3192" s="45" t="str">
        <f t="shared" si="117"/>
        <v>PIVárzea Grande</v>
      </c>
      <c r="AI3192" s="62">
        <v>2211407</v>
      </c>
    </row>
    <row r="3193" spans="26:35" x14ac:dyDescent="0.25">
      <c r="Z3193" s="62" t="s">
        <v>71</v>
      </c>
      <c r="AA3193" s="62" t="s">
        <v>3693</v>
      </c>
      <c r="AB3193" s="62">
        <v>2211506</v>
      </c>
      <c r="AH3193" s="45" t="str">
        <f t="shared" si="117"/>
        <v>PIVera Mendes</v>
      </c>
      <c r="AI3193" s="62">
        <v>2211506</v>
      </c>
    </row>
    <row r="3194" spans="26:35" x14ac:dyDescent="0.25">
      <c r="Z3194" s="62" t="s">
        <v>71</v>
      </c>
      <c r="AA3194" s="62" t="s">
        <v>3701</v>
      </c>
      <c r="AB3194" s="62">
        <v>2211605</v>
      </c>
      <c r="AH3194" s="45" t="str">
        <f t="shared" si="117"/>
        <v>PIVila Nova do Piauí</v>
      </c>
      <c r="AI3194" s="62">
        <v>2211605</v>
      </c>
    </row>
    <row r="3195" spans="26:35" x14ac:dyDescent="0.25">
      <c r="Z3195" s="62" t="s">
        <v>71</v>
      </c>
      <c r="AA3195" s="62" t="s">
        <v>3709</v>
      </c>
      <c r="AB3195" s="62">
        <v>2211704</v>
      </c>
      <c r="AH3195" s="45" t="str">
        <f t="shared" si="117"/>
        <v>PIWall Ferraz</v>
      </c>
      <c r="AI3195" s="62">
        <v>2211704</v>
      </c>
    </row>
    <row r="3196" spans="26:35" x14ac:dyDescent="0.25">
      <c r="Z3196" s="62" t="s">
        <v>73</v>
      </c>
      <c r="AA3196" s="62" t="s">
        <v>105</v>
      </c>
      <c r="AB3196" s="62">
        <v>4100103</v>
      </c>
      <c r="AH3196" s="45" t="str">
        <f t="shared" si="117"/>
        <v>PRAbatiá</v>
      </c>
      <c r="AI3196" s="62">
        <v>4100103</v>
      </c>
    </row>
    <row r="3197" spans="26:35" x14ac:dyDescent="0.25">
      <c r="Z3197" s="62" t="s">
        <v>73</v>
      </c>
      <c r="AA3197" s="62" t="s">
        <v>131</v>
      </c>
      <c r="AB3197" s="62">
        <v>4100202</v>
      </c>
      <c r="AH3197" s="45" t="str">
        <f t="shared" si="117"/>
        <v>PRAdrianópolis</v>
      </c>
      <c r="AI3197" s="62">
        <v>4100202</v>
      </c>
    </row>
    <row r="3198" spans="26:35" x14ac:dyDescent="0.25">
      <c r="Z3198" s="62" t="s">
        <v>73</v>
      </c>
      <c r="AA3198" s="62" t="s">
        <v>157</v>
      </c>
      <c r="AB3198" s="62">
        <v>4100301</v>
      </c>
      <c r="AH3198" s="45" t="str">
        <f t="shared" si="117"/>
        <v>PRAgudos do Sul</v>
      </c>
      <c r="AI3198" s="62">
        <v>4100301</v>
      </c>
    </row>
    <row r="3199" spans="26:35" x14ac:dyDescent="0.25">
      <c r="Z3199" s="62" t="s">
        <v>73</v>
      </c>
      <c r="AA3199" s="62" t="s">
        <v>182</v>
      </c>
      <c r="AB3199" s="62">
        <v>4100400</v>
      </c>
      <c r="AH3199" s="45" t="str">
        <f t="shared" si="117"/>
        <v>PRAlmirante Tamandaré</v>
      </c>
      <c r="AI3199" s="62">
        <v>4100400</v>
      </c>
    </row>
    <row r="3200" spans="26:35" x14ac:dyDescent="0.25">
      <c r="Z3200" s="62" t="s">
        <v>73</v>
      </c>
      <c r="AA3200" s="62" t="s">
        <v>208</v>
      </c>
      <c r="AB3200" s="62">
        <v>4100459</v>
      </c>
      <c r="AH3200" s="45" t="str">
        <f t="shared" si="117"/>
        <v>PRAltamira do Paraná</v>
      </c>
      <c r="AI3200" s="62">
        <v>4100459</v>
      </c>
    </row>
    <row r="3201" spans="26:35" x14ac:dyDescent="0.25">
      <c r="Z3201" s="62" t="s">
        <v>73</v>
      </c>
      <c r="AA3201" s="62" t="s">
        <v>162</v>
      </c>
      <c r="AB3201" s="62">
        <v>4128625</v>
      </c>
      <c r="AH3201" s="45" t="str">
        <f t="shared" si="117"/>
        <v>PRAlto Paraíso</v>
      </c>
      <c r="AI3201" s="62">
        <v>4128625</v>
      </c>
    </row>
    <row r="3202" spans="26:35" x14ac:dyDescent="0.25">
      <c r="Z3202" s="62" t="s">
        <v>73</v>
      </c>
      <c r="AA3202" s="62" t="s">
        <v>258</v>
      </c>
      <c r="AB3202" s="62">
        <v>4100608</v>
      </c>
      <c r="AH3202" s="45" t="str">
        <f t="shared" si="117"/>
        <v>PRAlto Paraná</v>
      </c>
      <c r="AI3202" s="62">
        <v>4100608</v>
      </c>
    </row>
    <row r="3203" spans="26:35" x14ac:dyDescent="0.25">
      <c r="Z3203" s="62" t="s">
        <v>73</v>
      </c>
      <c r="AA3203" s="62" t="s">
        <v>283</v>
      </c>
      <c r="AB3203" s="62">
        <v>4100707</v>
      </c>
      <c r="AH3203" s="45" t="str">
        <f t="shared" ref="AH3203:AH3266" si="118">CONCATENATE(Z3203,AA3203)</f>
        <v>PRAlto Piquiri</v>
      </c>
      <c r="AI3203" s="62">
        <v>4100707</v>
      </c>
    </row>
    <row r="3204" spans="26:35" x14ac:dyDescent="0.25">
      <c r="Z3204" s="62" t="s">
        <v>73</v>
      </c>
      <c r="AA3204" s="62" t="s">
        <v>309</v>
      </c>
      <c r="AB3204" s="62">
        <v>4100509</v>
      </c>
      <c r="AH3204" s="45" t="str">
        <f t="shared" si="118"/>
        <v>PRAltônia</v>
      </c>
      <c r="AI3204" s="62">
        <v>4100509</v>
      </c>
    </row>
    <row r="3205" spans="26:35" x14ac:dyDescent="0.25">
      <c r="Z3205" s="62" t="s">
        <v>73</v>
      </c>
      <c r="AA3205" s="62" t="s">
        <v>335</v>
      </c>
      <c r="AB3205" s="62">
        <v>4100806</v>
      </c>
      <c r="AH3205" s="45" t="str">
        <f t="shared" si="118"/>
        <v>PRAlvorada do Sul</v>
      </c>
      <c r="AI3205" s="62">
        <v>4100806</v>
      </c>
    </row>
    <row r="3206" spans="26:35" x14ac:dyDescent="0.25">
      <c r="Z3206" s="62" t="s">
        <v>73</v>
      </c>
      <c r="AA3206" s="62" t="s">
        <v>360</v>
      </c>
      <c r="AB3206" s="62">
        <v>4100905</v>
      </c>
      <c r="AH3206" s="45" t="str">
        <f t="shared" si="118"/>
        <v>PRAmaporã</v>
      </c>
      <c r="AI3206" s="62">
        <v>4100905</v>
      </c>
    </row>
    <row r="3207" spans="26:35" x14ac:dyDescent="0.25">
      <c r="Z3207" s="62" t="s">
        <v>73</v>
      </c>
      <c r="AA3207" s="62" t="s">
        <v>384</v>
      </c>
      <c r="AB3207" s="62">
        <v>4101002</v>
      </c>
      <c r="AH3207" s="45" t="str">
        <f t="shared" si="118"/>
        <v>PRAmpére</v>
      </c>
      <c r="AI3207" s="62">
        <v>4101002</v>
      </c>
    </row>
    <row r="3208" spans="26:35" x14ac:dyDescent="0.25">
      <c r="Z3208" s="62" t="s">
        <v>73</v>
      </c>
      <c r="AA3208" s="62" t="s">
        <v>409</v>
      </c>
      <c r="AB3208" s="62">
        <v>4101051</v>
      </c>
      <c r="AH3208" s="45" t="str">
        <f t="shared" si="118"/>
        <v>PRAnahy</v>
      </c>
      <c r="AI3208" s="62">
        <v>4101051</v>
      </c>
    </row>
    <row r="3209" spans="26:35" x14ac:dyDescent="0.25">
      <c r="Z3209" s="62" t="s">
        <v>73</v>
      </c>
      <c r="AA3209" s="62" t="s">
        <v>434</v>
      </c>
      <c r="AB3209" s="62">
        <v>4101101</v>
      </c>
      <c r="AH3209" s="45" t="str">
        <f t="shared" si="118"/>
        <v>PRAndirá</v>
      </c>
      <c r="AI3209" s="62">
        <v>4101101</v>
      </c>
    </row>
    <row r="3210" spans="26:35" x14ac:dyDescent="0.25">
      <c r="Z3210" s="62" t="s">
        <v>73</v>
      </c>
      <c r="AA3210" s="62" t="s">
        <v>459</v>
      </c>
      <c r="AB3210" s="62">
        <v>4101150</v>
      </c>
      <c r="AH3210" s="45" t="str">
        <f t="shared" si="118"/>
        <v>PRÂngulo</v>
      </c>
      <c r="AI3210" s="62">
        <v>4101150</v>
      </c>
    </row>
    <row r="3211" spans="26:35" x14ac:dyDescent="0.25">
      <c r="Z3211" s="62" t="s">
        <v>73</v>
      </c>
      <c r="AA3211" s="62" t="s">
        <v>485</v>
      </c>
      <c r="AB3211" s="62">
        <v>4101200</v>
      </c>
      <c r="AH3211" s="45" t="str">
        <f t="shared" si="118"/>
        <v>PRAntonina</v>
      </c>
      <c r="AI3211" s="62">
        <v>4101200</v>
      </c>
    </row>
    <row r="3212" spans="26:35" x14ac:dyDescent="0.25">
      <c r="Z3212" s="62" t="s">
        <v>73</v>
      </c>
      <c r="AA3212" s="62" t="s">
        <v>509</v>
      </c>
      <c r="AB3212" s="62">
        <v>4101309</v>
      </c>
      <c r="AH3212" s="45" t="str">
        <f t="shared" si="118"/>
        <v>PRAntônio Olinto</v>
      </c>
      <c r="AI3212" s="62">
        <v>4101309</v>
      </c>
    </row>
    <row r="3213" spans="26:35" x14ac:dyDescent="0.25">
      <c r="Z3213" s="62" t="s">
        <v>73</v>
      </c>
      <c r="AA3213" s="62" t="s">
        <v>532</v>
      </c>
      <c r="AB3213" s="62">
        <v>4101408</v>
      </c>
      <c r="AH3213" s="45" t="str">
        <f t="shared" si="118"/>
        <v>PRApucarana</v>
      </c>
      <c r="AI3213" s="62">
        <v>4101408</v>
      </c>
    </row>
    <row r="3214" spans="26:35" x14ac:dyDescent="0.25">
      <c r="Z3214" s="62" t="s">
        <v>73</v>
      </c>
      <c r="AA3214" s="62" t="s">
        <v>555</v>
      </c>
      <c r="AB3214" s="62">
        <v>4101507</v>
      </c>
      <c r="AH3214" s="45" t="str">
        <f t="shared" si="118"/>
        <v>PRArapongas</v>
      </c>
      <c r="AI3214" s="62">
        <v>4101507</v>
      </c>
    </row>
    <row r="3215" spans="26:35" x14ac:dyDescent="0.25">
      <c r="Z3215" s="62" t="s">
        <v>73</v>
      </c>
      <c r="AA3215" s="62" t="s">
        <v>578</v>
      </c>
      <c r="AB3215" s="62">
        <v>4101606</v>
      </c>
      <c r="AH3215" s="45" t="str">
        <f t="shared" si="118"/>
        <v>PRArapoti</v>
      </c>
      <c r="AI3215" s="62">
        <v>4101606</v>
      </c>
    </row>
    <row r="3216" spans="26:35" x14ac:dyDescent="0.25">
      <c r="Z3216" s="62" t="s">
        <v>73</v>
      </c>
      <c r="AA3216" s="62" t="s">
        <v>601</v>
      </c>
      <c r="AB3216" s="62">
        <v>4101655</v>
      </c>
      <c r="AH3216" s="45" t="str">
        <f t="shared" si="118"/>
        <v>PRArapuã</v>
      </c>
      <c r="AI3216" s="62">
        <v>4101655</v>
      </c>
    </row>
    <row r="3217" spans="26:35" x14ac:dyDescent="0.25">
      <c r="Z3217" s="62" t="s">
        <v>73</v>
      </c>
      <c r="AA3217" s="62" t="s">
        <v>408</v>
      </c>
      <c r="AB3217" s="62">
        <v>4101705</v>
      </c>
      <c r="AH3217" s="45" t="str">
        <f t="shared" si="118"/>
        <v>PRAraruna</v>
      </c>
      <c r="AI3217" s="62">
        <v>4101705</v>
      </c>
    </row>
    <row r="3218" spans="26:35" x14ac:dyDescent="0.25">
      <c r="Z3218" s="62" t="s">
        <v>73</v>
      </c>
      <c r="AA3218" s="62" t="s">
        <v>645</v>
      </c>
      <c r="AB3218" s="62">
        <v>4101804</v>
      </c>
      <c r="AH3218" s="45" t="str">
        <f t="shared" si="118"/>
        <v>PRAraucária</v>
      </c>
      <c r="AI3218" s="62">
        <v>4101804</v>
      </c>
    </row>
    <row r="3219" spans="26:35" x14ac:dyDescent="0.25">
      <c r="Z3219" s="62" t="s">
        <v>73</v>
      </c>
      <c r="AA3219" s="62" t="s">
        <v>666</v>
      </c>
      <c r="AB3219" s="62">
        <v>4101853</v>
      </c>
      <c r="AH3219" s="45" t="str">
        <f t="shared" si="118"/>
        <v>PRAriranha do Ivaí</v>
      </c>
      <c r="AI3219" s="62">
        <v>4101853</v>
      </c>
    </row>
    <row r="3220" spans="26:35" x14ac:dyDescent="0.25">
      <c r="Z3220" s="62" t="s">
        <v>73</v>
      </c>
      <c r="AA3220" s="62" t="s">
        <v>688</v>
      </c>
      <c r="AB3220" s="62">
        <v>4101903</v>
      </c>
      <c r="AH3220" s="45" t="str">
        <f t="shared" si="118"/>
        <v>PRAssaí</v>
      </c>
      <c r="AI3220" s="62">
        <v>4101903</v>
      </c>
    </row>
    <row r="3221" spans="26:35" x14ac:dyDescent="0.25">
      <c r="Z3221" s="62" t="s">
        <v>73</v>
      </c>
      <c r="AA3221" s="62" t="s">
        <v>707</v>
      </c>
      <c r="AB3221" s="62">
        <v>4102000</v>
      </c>
      <c r="AH3221" s="45" t="str">
        <f t="shared" si="118"/>
        <v>PRAssis Chateaubriand</v>
      </c>
      <c r="AI3221" s="62">
        <v>4102000</v>
      </c>
    </row>
    <row r="3222" spans="26:35" x14ac:dyDescent="0.25">
      <c r="Z3222" s="62" t="s">
        <v>73</v>
      </c>
      <c r="AA3222" s="62" t="s">
        <v>730</v>
      </c>
      <c r="AB3222" s="62">
        <v>4102109</v>
      </c>
      <c r="AH3222" s="45" t="str">
        <f t="shared" si="118"/>
        <v>PRAstorga</v>
      </c>
      <c r="AI3222" s="62">
        <v>4102109</v>
      </c>
    </row>
    <row r="3223" spans="26:35" x14ac:dyDescent="0.25">
      <c r="Z3223" s="62" t="s">
        <v>73</v>
      </c>
      <c r="AA3223" s="62" t="s">
        <v>169</v>
      </c>
      <c r="AB3223" s="62">
        <v>4102208</v>
      </c>
      <c r="AH3223" s="45" t="str">
        <f t="shared" si="118"/>
        <v>PRAtalaia</v>
      </c>
      <c r="AI3223" s="62">
        <v>4102208</v>
      </c>
    </row>
    <row r="3224" spans="26:35" x14ac:dyDescent="0.25">
      <c r="Z3224" s="62" t="s">
        <v>73</v>
      </c>
      <c r="AA3224" s="62" t="s">
        <v>773</v>
      </c>
      <c r="AB3224" s="62">
        <v>4102307</v>
      </c>
      <c r="AH3224" s="45" t="str">
        <f t="shared" si="118"/>
        <v>PRBalsa Nova</v>
      </c>
      <c r="AI3224" s="62">
        <v>4102307</v>
      </c>
    </row>
    <row r="3225" spans="26:35" x14ac:dyDescent="0.25">
      <c r="Z3225" s="62" t="s">
        <v>73</v>
      </c>
      <c r="AA3225" s="62" t="s">
        <v>356</v>
      </c>
      <c r="AB3225" s="62">
        <v>4102406</v>
      </c>
      <c r="AH3225" s="45" t="str">
        <f t="shared" si="118"/>
        <v>PRBandeirantes</v>
      </c>
      <c r="AI3225" s="62">
        <v>4102406</v>
      </c>
    </row>
    <row r="3226" spans="26:35" x14ac:dyDescent="0.25">
      <c r="Z3226" s="62" t="s">
        <v>73</v>
      </c>
      <c r="AA3226" s="62" t="s">
        <v>816</v>
      </c>
      <c r="AB3226" s="62">
        <v>4102505</v>
      </c>
      <c r="AH3226" s="45" t="str">
        <f t="shared" si="118"/>
        <v>PRBarbosa Ferraz</v>
      </c>
      <c r="AI3226" s="62">
        <v>4102505</v>
      </c>
    </row>
    <row r="3227" spans="26:35" x14ac:dyDescent="0.25">
      <c r="Z3227" s="62" t="s">
        <v>73</v>
      </c>
      <c r="AA3227" s="62" t="s">
        <v>837</v>
      </c>
      <c r="AB3227" s="62">
        <v>4102703</v>
      </c>
      <c r="AH3227" s="45" t="str">
        <f t="shared" si="118"/>
        <v>PRBarra do Jacaré</v>
      </c>
      <c r="AI3227" s="62">
        <v>4102703</v>
      </c>
    </row>
    <row r="3228" spans="26:35" x14ac:dyDescent="0.25">
      <c r="Z3228" s="62" t="s">
        <v>73</v>
      </c>
      <c r="AA3228" s="62" t="s">
        <v>860</v>
      </c>
      <c r="AB3228" s="62">
        <v>4102604</v>
      </c>
      <c r="AH3228" s="45" t="str">
        <f t="shared" si="118"/>
        <v>PRBarracão</v>
      </c>
      <c r="AI3228" s="62">
        <v>4102604</v>
      </c>
    </row>
    <row r="3229" spans="26:35" x14ac:dyDescent="0.25">
      <c r="Z3229" s="62" t="s">
        <v>73</v>
      </c>
      <c r="AA3229" s="62" t="s">
        <v>881</v>
      </c>
      <c r="AB3229" s="62">
        <v>4102752</v>
      </c>
      <c r="AH3229" s="45" t="str">
        <f t="shared" si="118"/>
        <v>PRBela Vista da Caroba</v>
      </c>
      <c r="AI3229" s="62">
        <v>4102752</v>
      </c>
    </row>
    <row r="3230" spans="26:35" x14ac:dyDescent="0.25">
      <c r="Z3230" s="62" t="s">
        <v>73</v>
      </c>
      <c r="AA3230" s="62" t="s">
        <v>904</v>
      </c>
      <c r="AB3230" s="62">
        <v>4102802</v>
      </c>
      <c r="AH3230" s="45" t="str">
        <f t="shared" si="118"/>
        <v>PRBela Vista do Paraíso</v>
      </c>
      <c r="AI3230" s="62">
        <v>4102802</v>
      </c>
    </row>
    <row r="3231" spans="26:35" x14ac:dyDescent="0.25">
      <c r="Z3231" s="62" t="s">
        <v>73</v>
      </c>
      <c r="AA3231" s="62" t="s">
        <v>927</v>
      </c>
      <c r="AB3231" s="62">
        <v>4102901</v>
      </c>
      <c r="AH3231" s="45" t="str">
        <f t="shared" si="118"/>
        <v>PRBituruna</v>
      </c>
      <c r="AI3231" s="62">
        <v>4102901</v>
      </c>
    </row>
    <row r="3232" spans="26:35" x14ac:dyDescent="0.25">
      <c r="Z3232" s="62" t="s">
        <v>73</v>
      </c>
      <c r="AA3232" s="62" t="s">
        <v>401</v>
      </c>
      <c r="AB3232" s="62">
        <v>4103008</v>
      </c>
      <c r="AH3232" s="45" t="str">
        <f t="shared" si="118"/>
        <v>PRBoa Esperança</v>
      </c>
      <c r="AI3232" s="62">
        <v>4103008</v>
      </c>
    </row>
    <row r="3233" spans="26:35" x14ac:dyDescent="0.25">
      <c r="Z3233" s="62" t="s">
        <v>73</v>
      </c>
      <c r="AA3233" s="62" t="s">
        <v>972</v>
      </c>
      <c r="AB3233" s="62">
        <v>4103024</v>
      </c>
      <c r="AH3233" s="45" t="str">
        <f t="shared" si="118"/>
        <v>PRBoa Esperança do Iguaçu</v>
      </c>
      <c r="AI3233" s="62">
        <v>4103024</v>
      </c>
    </row>
    <row r="3234" spans="26:35" x14ac:dyDescent="0.25">
      <c r="Z3234" s="62" t="s">
        <v>73</v>
      </c>
      <c r="AA3234" s="62" t="s">
        <v>994</v>
      </c>
      <c r="AB3234" s="62">
        <v>4103040</v>
      </c>
      <c r="AH3234" s="45" t="str">
        <f t="shared" si="118"/>
        <v>PRBoa Ventura de São Roque</v>
      </c>
      <c r="AI3234" s="62">
        <v>4103040</v>
      </c>
    </row>
    <row r="3235" spans="26:35" x14ac:dyDescent="0.25">
      <c r="Z3235" s="62" t="s">
        <v>73</v>
      </c>
      <c r="AA3235" s="62" t="s">
        <v>1017</v>
      </c>
      <c r="AB3235" s="62">
        <v>4103057</v>
      </c>
      <c r="AH3235" s="45" t="str">
        <f t="shared" si="118"/>
        <v>PRBoa Vista da Aparecida</v>
      </c>
      <c r="AI3235" s="62">
        <v>4103057</v>
      </c>
    </row>
    <row r="3236" spans="26:35" x14ac:dyDescent="0.25">
      <c r="Z3236" s="62" t="s">
        <v>73</v>
      </c>
      <c r="AA3236" s="62" t="s">
        <v>1039</v>
      </c>
      <c r="AB3236" s="62">
        <v>4103107</v>
      </c>
      <c r="AH3236" s="45" t="str">
        <f t="shared" si="118"/>
        <v>PRBocaiúva do Sul</v>
      </c>
      <c r="AI3236" s="62">
        <v>4103107</v>
      </c>
    </row>
    <row r="3237" spans="26:35" x14ac:dyDescent="0.25">
      <c r="Z3237" s="62" t="s">
        <v>73</v>
      </c>
      <c r="AA3237" s="62" t="s">
        <v>1061</v>
      </c>
      <c r="AB3237" s="62">
        <v>4103156</v>
      </c>
      <c r="AH3237" s="45" t="str">
        <f t="shared" si="118"/>
        <v>PRBom Jesus do Sul</v>
      </c>
      <c r="AI3237" s="62">
        <v>4103156</v>
      </c>
    </row>
    <row r="3238" spans="26:35" x14ac:dyDescent="0.25">
      <c r="Z3238" s="62" t="s">
        <v>73</v>
      </c>
      <c r="AA3238" s="62" t="s">
        <v>836</v>
      </c>
      <c r="AB3238" s="62">
        <v>4103206</v>
      </c>
      <c r="AH3238" s="45" t="str">
        <f t="shared" si="118"/>
        <v>PRBom Sucesso</v>
      </c>
      <c r="AI3238" s="62">
        <v>4103206</v>
      </c>
    </row>
    <row r="3239" spans="26:35" x14ac:dyDescent="0.25">
      <c r="Z3239" s="62" t="s">
        <v>73</v>
      </c>
      <c r="AA3239" s="62" t="s">
        <v>1105</v>
      </c>
      <c r="AB3239" s="62">
        <v>4103222</v>
      </c>
      <c r="AH3239" s="45" t="str">
        <f t="shared" si="118"/>
        <v>PRBom Sucesso do Sul</v>
      </c>
      <c r="AI3239" s="62">
        <v>4103222</v>
      </c>
    </row>
    <row r="3240" spans="26:35" x14ac:dyDescent="0.25">
      <c r="Z3240" s="62" t="s">
        <v>73</v>
      </c>
      <c r="AA3240" s="62" t="s">
        <v>1128</v>
      </c>
      <c r="AB3240" s="62">
        <v>4103305</v>
      </c>
      <c r="AH3240" s="45" t="str">
        <f t="shared" si="118"/>
        <v>PRBorrazópolis</v>
      </c>
      <c r="AI3240" s="62">
        <v>4103305</v>
      </c>
    </row>
    <row r="3241" spans="26:35" x14ac:dyDescent="0.25">
      <c r="Z3241" s="62" t="s">
        <v>73</v>
      </c>
      <c r="AA3241" s="62" t="s">
        <v>1151</v>
      </c>
      <c r="AB3241" s="62">
        <v>4103354</v>
      </c>
      <c r="AH3241" s="45" t="str">
        <f t="shared" si="118"/>
        <v>PRBraganey</v>
      </c>
      <c r="AI3241" s="62">
        <v>4103354</v>
      </c>
    </row>
    <row r="3242" spans="26:35" x14ac:dyDescent="0.25">
      <c r="Z3242" s="62" t="s">
        <v>73</v>
      </c>
      <c r="AA3242" s="62" t="s">
        <v>1174</v>
      </c>
      <c r="AB3242" s="62">
        <v>4103370</v>
      </c>
      <c r="AH3242" s="45" t="str">
        <f t="shared" si="118"/>
        <v>PRBrasilândia do Sul</v>
      </c>
      <c r="AI3242" s="62">
        <v>4103370</v>
      </c>
    </row>
    <row r="3243" spans="26:35" x14ac:dyDescent="0.25">
      <c r="Z3243" s="62" t="s">
        <v>73</v>
      </c>
      <c r="AA3243" s="62" t="s">
        <v>1197</v>
      </c>
      <c r="AB3243" s="62">
        <v>4103404</v>
      </c>
      <c r="AH3243" s="45" t="str">
        <f t="shared" si="118"/>
        <v>PRCafeara</v>
      </c>
      <c r="AI3243" s="62">
        <v>4103404</v>
      </c>
    </row>
    <row r="3244" spans="26:35" x14ac:dyDescent="0.25">
      <c r="Z3244" s="62" t="s">
        <v>73</v>
      </c>
      <c r="AA3244" s="62" t="s">
        <v>1219</v>
      </c>
      <c r="AB3244" s="62">
        <v>4103453</v>
      </c>
      <c r="AH3244" s="45" t="str">
        <f t="shared" si="118"/>
        <v>PRCafelândia</v>
      </c>
      <c r="AI3244" s="62">
        <v>4103453</v>
      </c>
    </row>
    <row r="3245" spans="26:35" x14ac:dyDescent="0.25">
      <c r="Z3245" s="62" t="s">
        <v>73</v>
      </c>
      <c r="AA3245" s="62" t="s">
        <v>1240</v>
      </c>
      <c r="AB3245" s="62">
        <v>4103479</v>
      </c>
      <c r="AH3245" s="45" t="str">
        <f t="shared" si="118"/>
        <v>PRCafezal do Sul</v>
      </c>
      <c r="AI3245" s="62">
        <v>4103479</v>
      </c>
    </row>
    <row r="3246" spans="26:35" x14ac:dyDescent="0.25">
      <c r="Z3246" s="62" t="s">
        <v>73</v>
      </c>
      <c r="AA3246" s="62" t="s">
        <v>1263</v>
      </c>
      <c r="AB3246" s="62">
        <v>4103503</v>
      </c>
      <c r="AH3246" s="45" t="str">
        <f t="shared" si="118"/>
        <v>PRCalifórnia</v>
      </c>
      <c r="AI3246" s="62">
        <v>4103503</v>
      </c>
    </row>
    <row r="3247" spans="26:35" x14ac:dyDescent="0.25">
      <c r="Z3247" s="62" t="s">
        <v>73</v>
      </c>
      <c r="AA3247" s="62" t="s">
        <v>1285</v>
      </c>
      <c r="AB3247" s="62">
        <v>4103602</v>
      </c>
      <c r="AH3247" s="45" t="str">
        <f t="shared" si="118"/>
        <v>PRCambará</v>
      </c>
      <c r="AI3247" s="62">
        <v>4103602</v>
      </c>
    </row>
    <row r="3248" spans="26:35" x14ac:dyDescent="0.25">
      <c r="Z3248" s="62" t="s">
        <v>73</v>
      </c>
      <c r="AA3248" s="62" t="s">
        <v>1307</v>
      </c>
      <c r="AB3248" s="62">
        <v>4103701</v>
      </c>
      <c r="AH3248" s="45" t="str">
        <f t="shared" si="118"/>
        <v>PRCambé</v>
      </c>
      <c r="AI3248" s="62">
        <v>4103701</v>
      </c>
    </row>
    <row r="3249" spans="26:35" x14ac:dyDescent="0.25">
      <c r="Z3249" s="62" t="s">
        <v>73</v>
      </c>
      <c r="AA3249" s="62" t="s">
        <v>1329</v>
      </c>
      <c r="AB3249" s="62">
        <v>4103800</v>
      </c>
      <c r="AH3249" s="45" t="str">
        <f t="shared" si="118"/>
        <v>PRCambira</v>
      </c>
      <c r="AI3249" s="62">
        <v>4103800</v>
      </c>
    </row>
    <row r="3250" spans="26:35" x14ac:dyDescent="0.25">
      <c r="Z3250" s="62" t="s">
        <v>73</v>
      </c>
      <c r="AA3250" s="62" t="s">
        <v>1351</v>
      </c>
      <c r="AB3250" s="62">
        <v>4103909</v>
      </c>
      <c r="AH3250" s="45" t="str">
        <f t="shared" si="118"/>
        <v>PRCampina da Lagoa</v>
      </c>
      <c r="AI3250" s="62">
        <v>4103909</v>
      </c>
    </row>
    <row r="3251" spans="26:35" x14ac:dyDescent="0.25">
      <c r="Z3251" s="62" t="s">
        <v>73</v>
      </c>
      <c r="AA3251" s="62" t="s">
        <v>1372</v>
      </c>
      <c r="AB3251" s="62">
        <v>4103958</v>
      </c>
      <c r="AH3251" s="45" t="str">
        <f t="shared" si="118"/>
        <v>PRCampina do Simão</v>
      </c>
      <c r="AI3251" s="62">
        <v>4103958</v>
      </c>
    </row>
    <row r="3252" spans="26:35" x14ac:dyDescent="0.25">
      <c r="Z3252" s="62" t="s">
        <v>73</v>
      </c>
      <c r="AA3252" s="62" t="s">
        <v>1394</v>
      </c>
      <c r="AB3252" s="62">
        <v>4104006</v>
      </c>
      <c r="AH3252" s="45" t="str">
        <f t="shared" si="118"/>
        <v>PRCampina Grande do Sul</v>
      </c>
      <c r="AI3252" s="62">
        <v>4104006</v>
      </c>
    </row>
    <row r="3253" spans="26:35" x14ac:dyDescent="0.25">
      <c r="Z3253" s="62" t="s">
        <v>73</v>
      </c>
      <c r="AA3253" s="62" t="s">
        <v>1416</v>
      </c>
      <c r="AB3253" s="62">
        <v>4104055</v>
      </c>
      <c r="AH3253" s="45" t="str">
        <f t="shared" si="118"/>
        <v>PRCampo Bonito</v>
      </c>
      <c r="AI3253" s="62">
        <v>4104055</v>
      </c>
    </row>
    <row r="3254" spans="26:35" x14ac:dyDescent="0.25">
      <c r="Z3254" s="62" t="s">
        <v>73</v>
      </c>
      <c r="AA3254" s="62" t="s">
        <v>1437</v>
      </c>
      <c r="AB3254" s="62">
        <v>4104105</v>
      </c>
      <c r="AH3254" s="45" t="str">
        <f t="shared" si="118"/>
        <v>PRCampo do Tenente</v>
      </c>
      <c r="AI3254" s="62">
        <v>4104105</v>
      </c>
    </row>
    <row r="3255" spans="26:35" x14ac:dyDescent="0.25">
      <c r="Z3255" s="62" t="s">
        <v>73</v>
      </c>
      <c r="AA3255" s="62" t="s">
        <v>1459</v>
      </c>
      <c r="AB3255" s="62">
        <v>4104204</v>
      </c>
      <c r="AH3255" s="45" t="str">
        <f t="shared" si="118"/>
        <v>PRCampo Largo</v>
      </c>
      <c r="AI3255" s="62">
        <v>4104204</v>
      </c>
    </row>
    <row r="3256" spans="26:35" x14ac:dyDescent="0.25">
      <c r="Z3256" s="62" t="s">
        <v>73</v>
      </c>
      <c r="AA3256" s="62" t="s">
        <v>1479</v>
      </c>
      <c r="AB3256" s="62">
        <v>4104253</v>
      </c>
      <c r="AH3256" s="45" t="str">
        <f t="shared" si="118"/>
        <v>PRCampo Magro</v>
      </c>
      <c r="AI3256" s="62">
        <v>4104253</v>
      </c>
    </row>
    <row r="3257" spans="26:35" x14ac:dyDescent="0.25">
      <c r="Z3257" s="62" t="s">
        <v>73</v>
      </c>
      <c r="AA3257" s="62" t="s">
        <v>1501</v>
      </c>
      <c r="AB3257" s="62">
        <v>4104303</v>
      </c>
      <c r="AH3257" s="45" t="str">
        <f t="shared" si="118"/>
        <v>PRCampo Mourão</v>
      </c>
      <c r="AI3257" s="62">
        <v>4104303</v>
      </c>
    </row>
    <row r="3258" spans="26:35" x14ac:dyDescent="0.25">
      <c r="Z3258" s="62" t="s">
        <v>73</v>
      </c>
      <c r="AA3258" s="62" t="s">
        <v>1521</v>
      </c>
      <c r="AB3258" s="62">
        <v>4104402</v>
      </c>
      <c r="AH3258" s="45" t="str">
        <f t="shared" si="118"/>
        <v>PRCândido de Abreu</v>
      </c>
      <c r="AI3258" s="62">
        <v>4104402</v>
      </c>
    </row>
    <row r="3259" spans="26:35" x14ac:dyDescent="0.25">
      <c r="Z3259" s="62" t="s">
        <v>73</v>
      </c>
      <c r="AA3259" s="62" t="s">
        <v>1542</v>
      </c>
      <c r="AB3259" s="62">
        <v>4104428</v>
      </c>
      <c r="AH3259" s="45" t="str">
        <f t="shared" si="118"/>
        <v>PRCandói</v>
      </c>
      <c r="AI3259" s="62">
        <v>4104428</v>
      </c>
    </row>
    <row r="3260" spans="26:35" x14ac:dyDescent="0.25">
      <c r="Z3260" s="62" t="s">
        <v>73</v>
      </c>
      <c r="AA3260" s="62" t="s">
        <v>488</v>
      </c>
      <c r="AB3260" s="62">
        <v>4104451</v>
      </c>
      <c r="AH3260" s="45" t="str">
        <f t="shared" si="118"/>
        <v>PRCantagalo</v>
      </c>
      <c r="AI3260" s="62">
        <v>4104451</v>
      </c>
    </row>
    <row r="3261" spans="26:35" x14ac:dyDescent="0.25">
      <c r="Z3261" s="62" t="s">
        <v>73</v>
      </c>
      <c r="AA3261" s="62" t="s">
        <v>879</v>
      </c>
      <c r="AB3261" s="62">
        <v>4104501</v>
      </c>
      <c r="AH3261" s="45" t="str">
        <f t="shared" si="118"/>
        <v>PRCapanema</v>
      </c>
      <c r="AI3261" s="62">
        <v>4104501</v>
      </c>
    </row>
    <row r="3262" spans="26:35" x14ac:dyDescent="0.25">
      <c r="Z3262" s="62" t="s">
        <v>73</v>
      </c>
      <c r="AA3262" s="62" t="s">
        <v>1602</v>
      </c>
      <c r="AB3262" s="62">
        <v>4104600</v>
      </c>
      <c r="AH3262" s="45" t="str">
        <f t="shared" si="118"/>
        <v>PRCapitão Leônidas Marques</v>
      </c>
      <c r="AI3262" s="62">
        <v>4104600</v>
      </c>
    </row>
    <row r="3263" spans="26:35" x14ac:dyDescent="0.25">
      <c r="Z3263" s="62" t="s">
        <v>73</v>
      </c>
      <c r="AA3263" s="62" t="s">
        <v>1622</v>
      </c>
      <c r="AB3263" s="62">
        <v>4104659</v>
      </c>
      <c r="AH3263" s="45" t="str">
        <f t="shared" si="118"/>
        <v>PRCarambeí</v>
      </c>
      <c r="AI3263" s="62">
        <v>4104659</v>
      </c>
    </row>
    <row r="3264" spans="26:35" x14ac:dyDescent="0.25">
      <c r="Z3264" s="62" t="s">
        <v>73</v>
      </c>
      <c r="AA3264" s="62" t="s">
        <v>1643</v>
      </c>
      <c r="AB3264" s="62">
        <v>4104709</v>
      </c>
      <c r="AH3264" s="45" t="str">
        <f t="shared" si="118"/>
        <v>PRCarlópolis</v>
      </c>
      <c r="AI3264" s="62">
        <v>4104709</v>
      </c>
    </row>
    <row r="3265" spans="26:35" x14ac:dyDescent="0.25">
      <c r="Z3265" s="62" t="s">
        <v>73</v>
      </c>
      <c r="AA3265" s="62" t="s">
        <v>1030</v>
      </c>
      <c r="AB3265" s="62">
        <v>4104808</v>
      </c>
      <c r="AH3265" s="45" t="str">
        <f t="shared" si="118"/>
        <v>PRCascavel</v>
      </c>
      <c r="AI3265" s="62">
        <v>4104808</v>
      </c>
    </row>
    <row r="3266" spans="26:35" x14ac:dyDescent="0.25">
      <c r="Z3266" s="62" t="s">
        <v>73</v>
      </c>
      <c r="AA3266" s="62" t="s">
        <v>1684</v>
      </c>
      <c r="AB3266" s="62">
        <v>4104907</v>
      </c>
      <c r="AH3266" s="45" t="str">
        <f t="shared" si="118"/>
        <v>PRCastro</v>
      </c>
      <c r="AI3266" s="62">
        <v>4104907</v>
      </c>
    </row>
    <row r="3267" spans="26:35" x14ac:dyDescent="0.25">
      <c r="Z3267" s="62" t="s">
        <v>73</v>
      </c>
      <c r="AA3267" s="62" t="s">
        <v>1548</v>
      </c>
      <c r="AB3267" s="62">
        <v>4105003</v>
      </c>
      <c r="AH3267" s="45" t="str">
        <f t="shared" ref="AH3267:AH3330" si="119">CONCATENATE(Z3267,AA3267)</f>
        <v>PRCatanduvas</v>
      </c>
      <c r="AI3267" s="62">
        <v>4105003</v>
      </c>
    </row>
    <row r="3268" spans="26:35" x14ac:dyDescent="0.25">
      <c r="Z3268" s="62" t="s">
        <v>73</v>
      </c>
      <c r="AA3268" s="62" t="s">
        <v>1725</v>
      </c>
      <c r="AB3268" s="62">
        <v>4105102</v>
      </c>
      <c r="AH3268" s="45" t="str">
        <f t="shared" si="119"/>
        <v>PRCentenário do Sul</v>
      </c>
      <c r="AI3268" s="62">
        <v>4105102</v>
      </c>
    </row>
    <row r="3269" spans="26:35" x14ac:dyDescent="0.25">
      <c r="Z3269" s="62" t="s">
        <v>73</v>
      </c>
      <c r="AA3269" s="62" t="s">
        <v>1746</v>
      </c>
      <c r="AB3269" s="62">
        <v>4105201</v>
      </c>
      <c r="AH3269" s="45" t="str">
        <f t="shared" si="119"/>
        <v>PRCerro Azul</v>
      </c>
      <c r="AI3269" s="62">
        <v>4105201</v>
      </c>
    </row>
    <row r="3270" spans="26:35" x14ac:dyDescent="0.25">
      <c r="Z3270" s="62" t="s">
        <v>73</v>
      </c>
      <c r="AA3270" s="62" t="s">
        <v>1766</v>
      </c>
      <c r="AB3270" s="62">
        <v>4105300</v>
      </c>
      <c r="AH3270" s="45" t="str">
        <f t="shared" si="119"/>
        <v>PRCéu Azul</v>
      </c>
      <c r="AI3270" s="62">
        <v>4105300</v>
      </c>
    </row>
    <row r="3271" spans="26:35" x14ac:dyDescent="0.25">
      <c r="Z3271" s="62" t="s">
        <v>73</v>
      </c>
      <c r="AA3271" s="62" t="s">
        <v>1786</v>
      </c>
      <c r="AB3271" s="62">
        <v>4105409</v>
      </c>
      <c r="AH3271" s="45" t="str">
        <f t="shared" si="119"/>
        <v>PRChopinzinho</v>
      </c>
      <c r="AI3271" s="62">
        <v>4105409</v>
      </c>
    </row>
    <row r="3272" spans="26:35" x14ac:dyDescent="0.25">
      <c r="Z3272" s="62" t="s">
        <v>73</v>
      </c>
      <c r="AA3272" s="62" t="s">
        <v>1806</v>
      </c>
      <c r="AB3272" s="62">
        <v>4105508</v>
      </c>
      <c r="AH3272" s="45" t="str">
        <f t="shared" si="119"/>
        <v>PRCianorte</v>
      </c>
      <c r="AI3272" s="62">
        <v>4105508</v>
      </c>
    </row>
    <row r="3273" spans="26:35" x14ac:dyDescent="0.25">
      <c r="Z3273" s="62" t="s">
        <v>73</v>
      </c>
      <c r="AA3273" s="62" t="s">
        <v>1824</v>
      </c>
      <c r="AB3273" s="62">
        <v>4105607</v>
      </c>
      <c r="AH3273" s="45" t="str">
        <f t="shared" si="119"/>
        <v>PRCidade Gaúcha</v>
      </c>
      <c r="AI3273" s="62">
        <v>4105607</v>
      </c>
    </row>
    <row r="3274" spans="26:35" x14ac:dyDescent="0.25">
      <c r="Z3274" s="62" t="s">
        <v>73</v>
      </c>
      <c r="AA3274" s="62" t="s">
        <v>1843</v>
      </c>
      <c r="AB3274" s="62">
        <v>4105706</v>
      </c>
      <c r="AH3274" s="45" t="str">
        <f t="shared" si="119"/>
        <v>PRClevelândia</v>
      </c>
      <c r="AI3274" s="62">
        <v>4105706</v>
      </c>
    </row>
    <row r="3275" spans="26:35" x14ac:dyDescent="0.25">
      <c r="Z3275" s="62" t="s">
        <v>73</v>
      </c>
      <c r="AA3275" s="62" t="s">
        <v>1860</v>
      </c>
      <c r="AB3275" s="62">
        <v>4105805</v>
      </c>
      <c r="AH3275" s="45" t="str">
        <f t="shared" si="119"/>
        <v>PRColombo</v>
      </c>
      <c r="AI3275" s="62">
        <v>4105805</v>
      </c>
    </row>
    <row r="3276" spans="26:35" x14ac:dyDescent="0.25">
      <c r="Z3276" s="62" t="s">
        <v>73</v>
      </c>
      <c r="AA3276" s="62" t="s">
        <v>1878</v>
      </c>
      <c r="AB3276" s="62">
        <v>4105904</v>
      </c>
      <c r="AH3276" s="45" t="str">
        <f t="shared" si="119"/>
        <v>PRColorado</v>
      </c>
      <c r="AI3276" s="62">
        <v>4105904</v>
      </c>
    </row>
    <row r="3277" spans="26:35" x14ac:dyDescent="0.25">
      <c r="Z3277" s="62" t="s">
        <v>73</v>
      </c>
      <c r="AA3277" s="62" t="s">
        <v>1894</v>
      </c>
      <c r="AB3277" s="62">
        <v>4106001</v>
      </c>
      <c r="AH3277" s="45" t="str">
        <f t="shared" si="119"/>
        <v>PRCongonhinhas</v>
      </c>
      <c r="AI3277" s="62">
        <v>4106001</v>
      </c>
    </row>
    <row r="3278" spans="26:35" x14ac:dyDescent="0.25">
      <c r="Z3278" s="62" t="s">
        <v>73</v>
      </c>
      <c r="AA3278" s="62" t="s">
        <v>1911</v>
      </c>
      <c r="AB3278" s="62">
        <v>4106100</v>
      </c>
      <c r="AH3278" s="45" t="str">
        <f t="shared" si="119"/>
        <v>PRConselheiro Mairinck</v>
      </c>
      <c r="AI3278" s="62">
        <v>4106100</v>
      </c>
    </row>
    <row r="3279" spans="26:35" x14ac:dyDescent="0.25">
      <c r="Z3279" s="62" t="s">
        <v>73</v>
      </c>
      <c r="AA3279" s="62" t="s">
        <v>1929</v>
      </c>
      <c r="AB3279" s="62">
        <v>4106209</v>
      </c>
      <c r="AH3279" s="45" t="str">
        <f t="shared" si="119"/>
        <v>PRContenda</v>
      </c>
      <c r="AI3279" s="62">
        <v>4106209</v>
      </c>
    </row>
    <row r="3280" spans="26:35" x14ac:dyDescent="0.25">
      <c r="Z3280" s="62" t="s">
        <v>73</v>
      </c>
      <c r="AA3280" s="62" t="s">
        <v>1945</v>
      </c>
      <c r="AB3280" s="62">
        <v>4106308</v>
      </c>
      <c r="AH3280" s="45" t="str">
        <f t="shared" si="119"/>
        <v>PRCorbélia</v>
      </c>
      <c r="AI3280" s="62">
        <v>4106308</v>
      </c>
    </row>
    <row r="3281" spans="26:35" x14ac:dyDescent="0.25">
      <c r="Z3281" s="62" t="s">
        <v>73</v>
      </c>
      <c r="AA3281" s="62" t="s">
        <v>1961</v>
      </c>
      <c r="AB3281" s="62">
        <v>4106407</v>
      </c>
      <c r="AH3281" s="45" t="str">
        <f t="shared" si="119"/>
        <v>PRCornélio Procópio</v>
      </c>
      <c r="AI3281" s="62">
        <v>4106407</v>
      </c>
    </row>
    <row r="3282" spans="26:35" x14ac:dyDescent="0.25">
      <c r="Z3282" s="62" t="s">
        <v>73</v>
      </c>
      <c r="AA3282" s="62" t="s">
        <v>1979</v>
      </c>
      <c r="AB3282" s="62">
        <v>4106456</v>
      </c>
      <c r="AH3282" s="45" t="str">
        <f t="shared" si="119"/>
        <v>PRCoronel Domingos Soares</v>
      </c>
      <c r="AI3282" s="62">
        <v>4106456</v>
      </c>
    </row>
    <row r="3283" spans="26:35" x14ac:dyDescent="0.25">
      <c r="Z3283" s="62" t="s">
        <v>73</v>
      </c>
      <c r="AA3283" s="62" t="s">
        <v>1996</v>
      </c>
      <c r="AB3283" s="62">
        <v>4106506</v>
      </c>
      <c r="AH3283" s="45" t="str">
        <f t="shared" si="119"/>
        <v>PRCoronel Vivida</v>
      </c>
      <c r="AI3283" s="62">
        <v>4106506</v>
      </c>
    </row>
    <row r="3284" spans="26:35" x14ac:dyDescent="0.25">
      <c r="Z3284" s="62" t="s">
        <v>73</v>
      </c>
      <c r="AA3284" s="62" t="s">
        <v>2014</v>
      </c>
      <c r="AB3284" s="62">
        <v>4106555</v>
      </c>
      <c r="AH3284" s="45" t="str">
        <f t="shared" si="119"/>
        <v>PRCorumbataí do Sul</v>
      </c>
      <c r="AI3284" s="62">
        <v>4106555</v>
      </c>
    </row>
    <row r="3285" spans="26:35" x14ac:dyDescent="0.25">
      <c r="Z3285" s="62" t="s">
        <v>73</v>
      </c>
      <c r="AA3285" s="62" t="s">
        <v>2032</v>
      </c>
      <c r="AB3285" s="62">
        <v>4106803</v>
      </c>
      <c r="AH3285" s="45" t="str">
        <f t="shared" si="119"/>
        <v>PRCruz Machado</v>
      </c>
      <c r="AI3285" s="62">
        <v>4106803</v>
      </c>
    </row>
    <row r="3286" spans="26:35" x14ac:dyDescent="0.25">
      <c r="Z3286" s="62" t="s">
        <v>73</v>
      </c>
      <c r="AA3286" s="62" t="s">
        <v>2050</v>
      </c>
      <c r="AB3286" s="62">
        <v>4106571</v>
      </c>
      <c r="AH3286" s="45" t="str">
        <f t="shared" si="119"/>
        <v>PRCruzeiro do Iguaçu</v>
      </c>
      <c r="AI3286" s="62">
        <v>4106571</v>
      </c>
    </row>
    <row r="3287" spans="26:35" x14ac:dyDescent="0.25">
      <c r="Z3287" s="62" t="s">
        <v>73</v>
      </c>
      <c r="AA3287" s="62" t="s">
        <v>2068</v>
      </c>
      <c r="AB3287" s="62">
        <v>4106605</v>
      </c>
      <c r="AH3287" s="45" t="str">
        <f t="shared" si="119"/>
        <v>PRCruzeiro do Oeste</v>
      </c>
      <c r="AI3287" s="62">
        <v>4106605</v>
      </c>
    </row>
    <row r="3288" spans="26:35" x14ac:dyDescent="0.25">
      <c r="Z3288" s="62" t="s">
        <v>73</v>
      </c>
      <c r="AA3288" s="62" t="s">
        <v>220</v>
      </c>
      <c r="AB3288" s="62">
        <v>4106704</v>
      </c>
      <c r="AH3288" s="45" t="str">
        <f t="shared" si="119"/>
        <v>PRCruzeiro do Sul</v>
      </c>
      <c r="AI3288" s="62">
        <v>4106704</v>
      </c>
    </row>
    <row r="3289" spans="26:35" x14ac:dyDescent="0.25">
      <c r="Z3289" s="62" t="s">
        <v>73</v>
      </c>
      <c r="AA3289" s="62" t="s">
        <v>2100</v>
      </c>
      <c r="AB3289" s="62">
        <v>4106852</v>
      </c>
      <c r="AH3289" s="45" t="str">
        <f t="shared" si="119"/>
        <v>PRCruzmaltina</v>
      </c>
      <c r="AI3289" s="62">
        <v>4106852</v>
      </c>
    </row>
    <row r="3290" spans="26:35" x14ac:dyDescent="0.25">
      <c r="Z3290" s="62" t="s">
        <v>73</v>
      </c>
      <c r="AA3290" s="62" t="s">
        <v>2117</v>
      </c>
      <c r="AB3290" s="62">
        <v>4106902</v>
      </c>
      <c r="AH3290" s="45" t="str">
        <f t="shared" si="119"/>
        <v>PRCuritiba</v>
      </c>
      <c r="AI3290" s="62">
        <v>4106902</v>
      </c>
    </row>
    <row r="3291" spans="26:35" x14ac:dyDescent="0.25">
      <c r="Z3291" s="62" t="s">
        <v>73</v>
      </c>
      <c r="AA3291" s="62" t="s">
        <v>2132</v>
      </c>
      <c r="AB3291" s="62">
        <v>4107009</v>
      </c>
      <c r="AH3291" s="45" t="str">
        <f t="shared" si="119"/>
        <v>PRCuriúva</v>
      </c>
      <c r="AI3291" s="62">
        <v>4107009</v>
      </c>
    </row>
    <row r="3292" spans="26:35" x14ac:dyDescent="0.25">
      <c r="Z3292" s="62" t="s">
        <v>73</v>
      </c>
      <c r="AA3292" s="62" t="s">
        <v>2149</v>
      </c>
      <c r="AB3292" s="62">
        <v>4107108</v>
      </c>
      <c r="AH3292" s="45" t="str">
        <f t="shared" si="119"/>
        <v>PRDiamante do Norte</v>
      </c>
      <c r="AI3292" s="62">
        <v>4107108</v>
      </c>
    </row>
    <row r="3293" spans="26:35" x14ac:dyDescent="0.25">
      <c r="Z3293" s="62" t="s">
        <v>73</v>
      </c>
      <c r="AA3293" s="62" t="s">
        <v>2165</v>
      </c>
      <c r="AB3293" s="62">
        <v>4107124</v>
      </c>
      <c r="AH3293" s="45" t="str">
        <f t="shared" si="119"/>
        <v>PRDiamante do Sul</v>
      </c>
      <c r="AI3293" s="62">
        <v>4107124</v>
      </c>
    </row>
    <row r="3294" spans="26:35" x14ac:dyDescent="0.25">
      <c r="Z3294" s="62" t="s">
        <v>73</v>
      </c>
      <c r="AA3294" s="62" t="s">
        <v>2182</v>
      </c>
      <c r="AB3294" s="62">
        <v>4107157</v>
      </c>
      <c r="AH3294" s="45" t="str">
        <f t="shared" si="119"/>
        <v>PRDiamante D'Oeste</v>
      </c>
      <c r="AI3294" s="62">
        <v>4107157</v>
      </c>
    </row>
    <row r="3295" spans="26:35" x14ac:dyDescent="0.25">
      <c r="Z3295" s="62" t="s">
        <v>73</v>
      </c>
      <c r="AA3295" s="62" t="s">
        <v>2199</v>
      </c>
      <c r="AB3295" s="62">
        <v>4107207</v>
      </c>
      <c r="AH3295" s="45" t="str">
        <f t="shared" si="119"/>
        <v>PRDois Vizinhos</v>
      </c>
      <c r="AI3295" s="62">
        <v>4107207</v>
      </c>
    </row>
    <row r="3296" spans="26:35" x14ac:dyDescent="0.25">
      <c r="Z3296" s="62" t="s">
        <v>73</v>
      </c>
      <c r="AA3296" s="62" t="s">
        <v>813</v>
      </c>
      <c r="AB3296" s="62">
        <v>4107256</v>
      </c>
      <c r="AH3296" s="45" t="str">
        <f t="shared" si="119"/>
        <v>PRDouradina</v>
      </c>
      <c r="AI3296" s="62">
        <v>4107256</v>
      </c>
    </row>
    <row r="3297" spans="26:35" x14ac:dyDescent="0.25">
      <c r="Z3297" s="62" t="s">
        <v>73</v>
      </c>
      <c r="AA3297" s="62" t="s">
        <v>2230</v>
      </c>
      <c r="AB3297" s="62">
        <v>4107306</v>
      </c>
      <c r="AH3297" s="45" t="str">
        <f t="shared" si="119"/>
        <v>PRDoutor Camargo</v>
      </c>
      <c r="AI3297" s="62">
        <v>4107306</v>
      </c>
    </row>
    <row r="3298" spans="26:35" x14ac:dyDescent="0.25">
      <c r="Z3298" s="62" t="s">
        <v>73</v>
      </c>
      <c r="AA3298" s="62" t="s">
        <v>2246</v>
      </c>
      <c r="AB3298" s="62">
        <v>4128633</v>
      </c>
      <c r="AH3298" s="45" t="str">
        <f t="shared" si="119"/>
        <v>PRDoutor Ulysses</v>
      </c>
      <c r="AI3298" s="62">
        <v>4128633</v>
      </c>
    </row>
    <row r="3299" spans="26:35" x14ac:dyDescent="0.25">
      <c r="Z3299" s="62" t="s">
        <v>73</v>
      </c>
      <c r="AA3299" s="62" t="s">
        <v>2260</v>
      </c>
      <c r="AB3299" s="62">
        <v>4107405</v>
      </c>
      <c r="AH3299" s="45" t="str">
        <f t="shared" si="119"/>
        <v>PREnéas Marques</v>
      </c>
      <c r="AI3299" s="62">
        <v>4107405</v>
      </c>
    </row>
    <row r="3300" spans="26:35" x14ac:dyDescent="0.25">
      <c r="Z3300" s="62" t="s">
        <v>73</v>
      </c>
      <c r="AA3300" s="62" t="s">
        <v>2275</v>
      </c>
      <c r="AB3300" s="62">
        <v>4107504</v>
      </c>
      <c r="AH3300" s="45" t="str">
        <f t="shared" si="119"/>
        <v>PREngenheiro Beltrão</v>
      </c>
      <c r="AI3300" s="62">
        <v>4107504</v>
      </c>
    </row>
    <row r="3301" spans="26:35" x14ac:dyDescent="0.25">
      <c r="Z3301" s="62" t="s">
        <v>73</v>
      </c>
      <c r="AA3301" s="62" t="s">
        <v>2291</v>
      </c>
      <c r="AB3301" s="62">
        <v>4107538</v>
      </c>
      <c r="AH3301" s="45" t="str">
        <f t="shared" si="119"/>
        <v>PREntre Rios do Oeste</v>
      </c>
      <c r="AI3301" s="62">
        <v>4107538</v>
      </c>
    </row>
    <row r="3302" spans="26:35" x14ac:dyDescent="0.25">
      <c r="Z3302" s="62" t="s">
        <v>73</v>
      </c>
      <c r="AA3302" s="62" t="s">
        <v>2307</v>
      </c>
      <c r="AB3302" s="62">
        <v>4107520</v>
      </c>
      <c r="AH3302" s="45" t="str">
        <f t="shared" si="119"/>
        <v>PREsperança Nova</v>
      </c>
      <c r="AI3302" s="62">
        <v>4107520</v>
      </c>
    </row>
    <row r="3303" spans="26:35" x14ac:dyDescent="0.25">
      <c r="Z3303" s="62" t="s">
        <v>73</v>
      </c>
      <c r="AA3303" s="62" t="s">
        <v>2320</v>
      </c>
      <c r="AB3303" s="62">
        <v>4107546</v>
      </c>
      <c r="AH3303" s="45" t="str">
        <f t="shared" si="119"/>
        <v>PREspigão Alto do Iguaçu</v>
      </c>
      <c r="AI3303" s="62">
        <v>4107546</v>
      </c>
    </row>
    <row r="3304" spans="26:35" x14ac:dyDescent="0.25">
      <c r="Z3304" s="62" t="s">
        <v>73</v>
      </c>
      <c r="AA3304" s="62" t="s">
        <v>2336</v>
      </c>
      <c r="AB3304" s="62">
        <v>4107553</v>
      </c>
      <c r="AH3304" s="45" t="str">
        <f t="shared" si="119"/>
        <v>PRFarol</v>
      </c>
      <c r="AI3304" s="62">
        <v>4107553</v>
      </c>
    </row>
    <row r="3305" spans="26:35" x14ac:dyDescent="0.25">
      <c r="Z3305" s="62" t="s">
        <v>73</v>
      </c>
      <c r="AA3305" s="62" t="s">
        <v>2352</v>
      </c>
      <c r="AB3305" s="62">
        <v>4107603</v>
      </c>
      <c r="AH3305" s="45" t="str">
        <f t="shared" si="119"/>
        <v>PRFaxinal</v>
      </c>
      <c r="AI3305" s="62">
        <v>4107603</v>
      </c>
    </row>
    <row r="3306" spans="26:35" x14ac:dyDescent="0.25">
      <c r="Z3306" s="62" t="s">
        <v>73</v>
      </c>
      <c r="AA3306" s="62" t="s">
        <v>2368</v>
      </c>
      <c r="AB3306" s="62">
        <v>4107652</v>
      </c>
      <c r="AH3306" s="45" t="str">
        <f t="shared" si="119"/>
        <v>PRFazenda Rio Grande</v>
      </c>
      <c r="AI3306" s="62">
        <v>4107652</v>
      </c>
    </row>
    <row r="3307" spans="26:35" x14ac:dyDescent="0.25">
      <c r="Z3307" s="62" t="s">
        <v>73</v>
      </c>
      <c r="AA3307" s="62" t="s">
        <v>2382</v>
      </c>
      <c r="AB3307" s="62">
        <v>4107702</v>
      </c>
      <c r="AH3307" s="45" t="str">
        <f t="shared" si="119"/>
        <v>PRFênix</v>
      </c>
      <c r="AI3307" s="62">
        <v>4107702</v>
      </c>
    </row>
    <row r="3308" spans="26:35" x14ac:dyDescent="0.25">
      <c r="Z3308" s="62" t="s">
        <v>73</v>
      </c>
      <c r="AA3308" s="62" t="s">
        <v>2397</v>
      </c>
      <c r="AB3308" s="62">
        <v>4107736</v>
      </c>
      <c r="AH3308" s="45" t="str">
        <f t="shared" si="119"/>
        <v>PRFernandes Pinheiro</v>
      </c>
      <c r="AI3308" s="62">
        <v>4107736</v>
      </c>
    </row>
    <row r="3309" spans="26:35" x14ac:dyDescent="0.25">
      <c r="Z3309" s="62" t="s">
        <v>73</v>
      </c>
      <c r="AA3309" s="62" t="s">
        <v>2413</v>
      </c>
      <c r="AB3309" s="62">
        <v>4107751</v>
      </c>
      <c r="AH3309" s="45" t="str">
        <f t="shared" si="119"/>
        <v>PRFigueira</v>
      </c>
      <c r="AI3309" s="62">
        <v>4107751</v>
      </c>
    </row>
    <row r="3310" spans="26:35" x14ac:dyDescent="0.25">
      <c r="Z3310" s="62" t="s">
        <v>73</v>
      </c>
      <c r="AA3310" s="62" t="s">
        <v>2429</v>
      </c>
      <c r="AB3310" s="62">
        <v>4107850</v>
      </c>
      <c r="AH3310" s="45" t="str">
        <f t="shared" si="119"/>
        <v>PRFlor da Serra do Sul</v>
      </c>
      <c r="AI3310" s="62">
        <v>4107850</v>
      </c>
    </row>
    <row r="3311" spans="26:35" x14ac:dyDescent="0.25">
      <c r="Z3311" s="62" t="s">
        <v>73</v>
      </c>
      <c r="AA3311" s="62" t="s">
        <v>2445</v>
      </c>
      <c r="AB3311" s="62">
        <v>4107801</v>
      </c>
      <c r="AH3311" s="45" t="str">
        <f t="shared" si="119"/>
        <v>PRFloraí</v>
      </c>
      <c r="AI3311" s="62">
        <v>4107801</v>
      </c>
    </row>
    <row r="3312" spans="26:35" x14ac:dyDescent="0.25">
      <c r="Z3312" s="62" t="s">
        <v>73</v>
      </c>
      <c r="AA3312" s="62" t="s">
        <v>1543</v>
      </c>
      <c r="AB3312" s="62">
        <v>4107900</v>
      </c>
      <c r="AH3312" s="45" t="str">
        <f t="shared" si="119"/>
        <v>PRFloresta</v>
      </c>
      <c r="AI3312" s="62">
        <v>4107900</v>
      </c>
    </row>
    <row r="3313" spans="26:35" x14ac:dyDescent="0.25">
      <c r="Z3313" s="62" t="s">
        <v>73</v>
      </c>
      <c r="AA3313" s="62" t="s">
        <v>2474</v>
      </c>
      <c r="AB3313" s="62">
        <v>4108007</v>
      </c>
      <c r="AH3313" s="45" t="str">
        <f t="shared" si="119"/>
        <v>PRFlorestópolis</v>
      </c>
      <c r="AI3313" s="62">
        <v>4108007</v>
      </c>
    </row>
    <row r="3314" spans="26:35" x14ac:dyDescent="0.25">
      <c r="Z3314" s="62" t="s">
        <v>73</v>
      </c>
      <c r="AA3314" s="62" t="s">
        <v>2490</v>
      </c>
      <c r="AB3314" s="62">
        <v>4108106</v>
      </c>
      <c r="AH3314" s="45" t="str">
        <f t="shared" si="119"/>
        <v>PRFlórida</v>
      </c>
      <c r="AI3314" s="62">
        <v>4108106</v>
      </c>
    </row>
    <row r="3315" spans="26:35" x14ac:dyDescent="0.25">
      <c r="Z3315" s="62" t="s">
        <v>73</v>
      </c>
      <c r="AA3315" s="62" t="s">
        <v>2505</v>
      </c>
      <c r="AB3315" s="62">
        <v>4108205</v>
      </c>
      <c r="AH3315" s="45" t="str">
        <f t="shared" si="119"/>
        <v>PRFormosa do Oeste</v>
      </c>
      <c r="AI3315" s="62">
        <v>4108205</v>
      </c>
    </row>
    <row r="3316" spans="26:35" x14ac:dyDescent="0.25">
      <c r="Z3316" s="62" t="s">
        <v>73</v>
      </c>
      <c r="AA3316" s="62" t="s">
        <v>2520</v>
      </c>
      <c r="AB3316" s="62">
        <v>4108304</v>
      </c>
      <c r="AH3316" s="45" t="str">
        <f t="shared" si="119"/>
        <v>PRFoz do Iguaçu</v>
      </c>
      <c r="AI3316" s="62">
        <v>4108304</v>
      </c>
    </row>
    <row r="3317" spans="26:35" x14ac:dyDescent="0.25">
      <c r="Z3317" s="62" t="s">
        <v>73</v>
      </c>
      <c r="AA3317" s="62" t="s">
        <v>2535</v>
      </c>
      <c r="AB3317" s="62">
        <v>4108452</v>
      </c>
      <c r="AH3317" s="45" t="str">
        <f t="shared" si="119"/>
        <v>PRFoz do Jordão</v>
      </c>
      <c r="AI3317" s="62">
        <v>4108452</v>
      </c>
    </row>
    <row r="3318" spans="26:35" x14ac:dyDescent="0.25">
      <c r="Z3318" s="62" t="s">
        <v>73</v>
      </c>
      <c r="AA3318" s="62" t="s">
        <v>2551</v>
      </c>
      <c r="AB3318" s="62">
        <v>4108320</v>
      </c>
      <c r="AH3318" s="45" t="str">
        <f t="shared" si="119"/>
        <v>PRFrancisco Alves</v>
      </c>
      <c r="AI3318" s="62">
        <v>4108320</v>
      </c>
    </row>
    <row r="3319" spans="26:35" x14ac:dyDescent="0.25">
      <c r="Z3319" s="62" t="s">
        <v>73</v>
      </c>
      <c r="AA3319" s="62" t="s">
        <v>2565</v>
      </c>
      <c r="AB3319" s="62">
        <v>4108403</v>
      </c>
      <c r="AH3319" s="45" t="str">
        <f t="shared" si="119"/>
        <v>PRFrancisco Beltrão</v>
      </c>
      <c r="AI3319" s="62">
        <v>4108403</v>
      </c>
    </row>
    <row r="3320" spans="26:35" x14ac:dyDescent="0.25">
      <c r="Z3320" s="62" t="s">
        <v>73</v>
      </c>
      <c r="AA3320" s="62" t="s">
        <v>1146</v>
      </c>
      <c r="AB3320" s="62">
        <v>4108502</v>
      </c>
      <c r="AH3320" s="45" t="str">
        <f t="shared" si="119"/>
        <v>PRGeneral Carneiro</v>
      </c>
      <c r="AI3320" s="62">
        <v>4108502</v>
      </c>
    </row>
    <row r="3321" spans="26:35" x14ac:dyDescent="0.25">
      <c r="Z3321" s="62" t="s">
        <v>73</v>
      </c>
      <c r="AA3321" s="62" t="s">
        <v>2596</v>
      </c>
      <c r="AB3321" s="62">
        <v>4108551</v>
      </c>
      <c r="AH3321" s="45" t="str">
        <f t="shared" si="119"/>
        <v>PRGodoy Moreira</v>
      </c>
      <c r="AI3321" s="62">
        <v>4108551</v>
      </c>
    </row>
    <row r="3322" spans="26:35" x14ac:dyDescent="0.25">
      <c r="Z3322" s="62" t="s">
        <v>73</v>
      </c>
      <c r="AA3322" s="62" t="s">
        <v>2612</v>
      </c>
      <c r="AB3322" s="62">
        <v>4108601</v>
      </c>
      <c r="AH3322" s="45" t="str">
        <f t="shared" si="119"/>
        <v>PRGoioerê</v>
      </c>
      <c r="AI3322" s="62">
        <v>4108601</v>
      </c>
    </row>
    <row r="3323" spans="26:35" x14ac:dyDescent="0.25">
      <c r="Z3323" s="62" t="s">
        <v>73</v>
      </c>
      <c r="AA3323" s="62" t="s">
        <v>2624</v>
      </c>
      <c r="AB3323" s="62">
        <v>4108650</v>
      </c>
      <c r="AH3323" s="45" t="str">
        <f t="shared" si="119"/>
        <v>PRGoioxim</v>
      </c>
      <c r="AI3323" s="62">
        <v>4108650</v>
      </c>
    </row>
    <row r="3324" spans="26:35" x14ac:dyDescent="0.25">
      <c r="Z3324" s="62" t="s">
        <v>73</v>
      </c>
      <c r="AA3324" s="62" t="s">
        <v>2639</v>
      </c>
      <c r="AB3324" s="62">
        <v>4108700</v>
      </c>
      <c r="AH3324" s="45" t="str">
        <f t="shared" si="119"/>
        <v>PRGrandes Rios</v>
      </c>
      <c r="AI3324" s="62">
        <v>4108700</v>
      </c>
    </row>
    <row r="3325" spans="26:35" x14ac:dyDescent="0.25">
      <c r="Z3325" s="62" t="s">
        <v>73</v>
      </c>
      <c r="AA3325" s="62" t="s">
        <v>2653</v>
      </c>
      <c r="AB3325" s="62">
        <v>4108809</v>
      </c>
      <c r="AH3325" s="45" t="str">
        <f t="shared" si="119"/>
        <v>PRGuaíra</v>
      </c>
      <c r="AI3325" s="62">
        <v>4108809</v>
      </c>
    </row>
    <row r="3326" spans="26:35" x14ac:dyDescent="0.25">
      <c r="Z3326" s="62" t="s">
        <v>73</v>
      </c>
      <c r="AA3326" s="62" t="s">
        <v>2666</v>
      </c>
      <c r="AB3326" s="62">
        <v>4108908</v>
      </c>
      <c r="AH3326" s="45" t="str">
        <f t="shared" si="119"/>
        <v>PRGuairaçá</v>
      </c>
      <c r="AI3326" s="62">
        <v>4108908</v>
      </c>
    </row>
    <row r="3327" spans="26:35" x14ac:dyDescent="0.25">
      <c r="Z3327" s="62" t="s">
        <v>73</v>
      </c>
      <c r="AA3327" s="62" t="s">
        <v>2680</v>
      </c>
      <c r="AB3327" s="62">
        <v>4108957</v>
      </c>
      <c r="AH3327" s="45" t="str">
        <f t="shared" si="119"/>
        <v>PRGuamiranga</v>
      </c>
      <c r="AI3327" s="62">
        <v>4108957</v>
      </c>
    </row>
    <row r="3328" spans="26:35" x14ac:dyDescent="0.25">
      <c r="Z3328" s="62" t="s">
        <v>73</v>
      </c>
      <c r="AA3328" s="62" t="s">
        <v>2696</v>
      </c>
      <c r="AB3328" s="62">
        <v>4109005</v>
      </c>
      <c r="AH3328" s="45" t="str">
        <f t="shared" si="119"/>
        <v>PRGuapirama</v>
      </c>
      <c r="AI3328" s="62">
        <v>4109005</v>
      </c>
    </row>
    <row r="3329" spans="26:35" x14ac:dyDescent="0.25">
      <c r="Z3329" s="62" t="s">
        <v>73</v>
      </c>
      <c r="AA3329" s="62" t="s">
        <v>2711</v>
      </c>
      <c r="AB3329" s="62">
        <v>4109104</v>
      </c>
      <c r="AH3329" s="45" t="str">
        <f t="shared" si="119"/>
        <v>PRGuaporema</v>
      </c>
      <c r="AI3329" s="62">
        <v>4109104</v>
      </c>
    </row>
    <row r="3330" spans="26:35" x14ac:dyDescent="0.25">
      <c r="Z3330" s="62" t="s">
        <v>73</v>
      </c>
      <c r="AA3330" s="62" t="s">
        <v>2727</v>
      </c>
      <c r="AB3330" s="62">
        <v>4109203</v>
      </c>
      <c r="AH3330" s="45" t="str">
        <f t="shared" si="119"/>
        <v>PRGuaraci</v>
      </c>
      <c r="AI3330" s="62">
        <v>4109203</v>
      </c>
    </row>
    <row r="3331" spans="26:35" x14ac:dyDescent="0.25">
      <c r="Z3331" s="62" t="s">
        <v>73</v>
      </c>
      <c r="AA3331" s="62" t="s">
        <v>2742</v>
      </c>
      <c r="AB3331" s="62">
        <v>4109302</v>
      </c>
      <c r="AH3331" s="45" t="str">
        <f t="shared" ref="AH3331:AH3394" si="120">CONCATENATE(Z3331,AA3331)</f>
        <v>PRGuaraniaçu</v>
      </c>
      <c r="AI3331" s="62">
        <v>4109302</v>
      </c>
    </row>
    <row r="3332" spans="26:35" x14ac:dyDescent="0.25">
      <c r="Z3332" s="62" t="s">
        <v>73</v>
      </c>
      <c r="AA3332" s="62" t="s">
        <v>2757</v>
      </c>
      <c r="AB3332" s="62">
        <v>4109401</v>
      </c>
      <c r="AH3332" s="45" t="str">
        <f t="shared" si="120"/>
        <v>PRGuarapuava</v>
      </c>
      <c r="AI3332" s="62">
        <v>4109401</v>
      </c>
    </row>
    <row r="3333" spans="26:35" x14ac:dyDescent="0.25">
      <c r="Z3333" s="62" t="s">
        <v>73</v>
      </c>
      <c r="AA3333" s="62" t="s">
        <v>2773</v>
      </c>
      <c r="AB3333" s="62">
        <v>4109500</v>
      </c>
      <c r="AH3333" s="45" t="str">
        <f t="shared" si="120"/>
        <v>PRGuaraqueçaba</v>
      </c>
      <c r="AI3333" s="62">
        <v>4109500</v>
      </c>
    </row>
    <row r="3334" spans="26:35" x14ac:dyDescent="0.25">
      <c r="Z3334" s="62" t="s">
        <v>73</v>
      </c>
      <c r="AA3334" s="62" t="s">
        <v>2789</v>
      </c>
      <c r="AB3334" s="62">
        <v>4109609</v>
      </c>
      <c r="AH3334" s="45" t="str">
        <f t="shared" si="120"/>
        <v>PRGuaratuba</v>
      </c>
      <c r="AI3334" s="62">
        <v>4109609</v>
      </c>
    </row>
    <row r="3335" spans="26:35" x14ac:dyDescent="0.25">
      <c r="Z3335" s="62" t="s">
        <v>73</v>
      </c>
      <c r="AA3335" s="62" t="s">
        <v>2804</v>
      </c>
      <c r="AB3335" s="62">
        <v>4109658</v>
      </c>
      <c r="AH3335" s="45" t="str">
        <f t="shared" si="120"/>
        <v>PRHonório Serpa</v>
      </c>
      <c r="AI3335" s="62">
        <v>4109658</v>
      </c>
    </row>
    <row r="3336" spans="26:35" x14ac:dyDescent="0.25">
      <c r="Z3336" s="62" t="s">
        <v>73</v>
      </c>
      <c r="AA3336" s="62" t="s">
        <v>2819</v>
      </c>
      <c r="AB3336" s="62">
        <v>4109708</v>
      </c>
      <c r="AH3336" s="45" t="str">
        <f t="shared" si="120"/>
        <v>PRIbaiti</v>
      </c>
      <c r="AI3336" s="62">
        <v>4109708</v>
      </c>
    </row>
    <row r="3337" spans="26:35" x14ac:dyDescent="0.25">
      <c r="Z3337" s="62" t="s">
        <v>73</v>
      </c>
      <c r="AA3337" s="62" t="s">
        <v>2833</v>
      </c>
      <c r="AB3337" s="62">
        <v>4109757</v>
      </c>
      <c r="AH3337" s="45" t="str">
        <f t="shared" si="120"/>
        <v>PRIbema</v>
      </c>
      <c r="AI3337" s="62">
        <v>4109757</v>
      </c>
    </row>
    <row r="3338" spans="26:35" x14ac:dyDescent="0.25">
      <c r="Z3338" s="62" t="s">
        <v>73</v>
      </c>
      <c r="AA3338" s="62" t="s">
        <v>2844</v>
      </c>
      <c r="AB3338" s="62">
        <v>4109807</v>
      </c>
      <c r="AH3338" s="45" t="str">
        <f t="shared" si="120"/>
        <v>PRIbiporã</v>
      </c>
      <c r="AI3338" s="62">
        <v>4109807</v>
      </c>
    </row>
    <row r="3339" spans="26:35" x14ac:dyDescent="0.25">
      <c r="Z3339" s="62" t="s">
        <v>73</v>
      </c>
      <c r="AA3339" s="62" t="s">
        <v>2857</v>
      </c>
      <c r="AB3339" s="62">
        <v>4109906</v>
      </c>
      <c r="AH3339" s="45" t="str">
        <f t="shared" si="120"/>
        <v>PRIcaraíma</v>
      </c>
      <c r="AI3339" s="62">
        <v>4109906</v>
      </c>
    </row>
    <row r="3340" spans="26:35" x14ac:dyDescent="0.25">
      <c r="Z3340" s="62" t="s">
        <v>73</v>
      </c>
      <c r="AA3340" s="62" t="s">
        <v>2870</v>
      </c>
      <c r="AB3340" s="62">
        <v>4110003</v>
      </c>
      <c r="AH3340" s="45" t="str">
        <f t="shared" si="120"/>
        <v>PRIguaraçu</v>
      </c>
      <c r="AI3340" s="62">
        <v>4110003</v>
      </c>
    </row>
    <row r="3341" spans="26:35" x14ac:dyDescent="0.25">
      <c r="Z3341" s="62" t="s">
        <v>73</v>
      </c>
      <c r="AA3341" s="62" t="s">
        <v>1797</v>
      </c>
      <c r="AB3341" s="62">
        <v>4110052</v>
      </c>
      <c r="AH3341" s="45" t="str">
        <f t="shared" si="120"/>
        <v>PRIguatu</v>
      </c>
      <c r="AI3341" s="62">
        <v>4110052</v>
      </c>
    </row>
    <row r="3342" spans="26:35" x14ac:dyDescent="0.25">
      <c r="Z3342" s="62" t="s">
        <v>73</v>
      </c>
      <c r="AA3342" s="62" t="s">
        <v>2895</v>
      </c>
      <c r="AB3342" s="62">
        <v>4110078</v>
      </c>
      <c r="AH3342" s="45" t="str">
        <f t="shared" si="120"/>
        <v>PRImbaú</v>
      </c>
      <c r="AI3342" s="62">
        <v>4110078</v>
      </c>
    </row>
    <row r="3343" spans="26:35" x14ac:dyDescent="0.25">
      <c r="Z3343" s="62" t="s">
        <v>73</v>
      </c>
      <c r="AA3343" s="62" t="s">
        <v>2908</v>
      </c>
      <c r="AB3343" s="62">
        <v>4110102</v>
      </c>
      <c r="AH3343" s="45" t="str">
        <f t="shared" si="120"/>
        <v>PRImbituva</v>
      </c>
      <c r="AI3343" s="62">
        <v>4110102</v>
      </c>
    </row>
    <row r="3344" spans="26:35" x14ac:dyDescent="0.25">
      <c r="Z3344" s="62" t="s">
        <v>73</v>
      </c>
      <c r="AA3344" s="62" t="s">
        <v>2920</v>
      </c>
      <c r="AB3344" s="62">
        <v>4110201</v>
      </c>
      <c r="AH3344" s="45" t="str">
        <f t="shared" si="120"/>
        <v>PRInácio Martins</v>
      </c>
      <c r="AI3344" s="62">
        <v>4110201</v>
      </c>
    </row>
    <row r="3345" spans="26:35" x14ac:dyDescent="0.25">
      <c r="Z3345" s="62" t="s">
        <v>73</v>
      </c>
      <c r="AA3345" s="62" t="s">
        <v>1825</v>
      </c>
      <c r="AB3345" s="62">
        <v>4110300</v>
      </c>
      <c r="AH3345" s="45" t="str">
        <f t="shared" si="120"/>
        <v>PRInajá</v>
      </c>
      <c r="AI3345" s="62">
        <v>4110300</v>
      </c>
    </row>
    <row r="3346" spans="26:35" x14ac:dyDescent="0.25">
      <c r="Z3346" s="62" t="s">
        <v>73</v>
      </c>
      <c r="AA3346" s="62" t="s">
        <v>2943</v>
      </c>
      <c r="AB3346" s="62">
        <v>4110409</v>
      </c>
      <c r="AH3346" s="45" t="str">
        <f t="shared" si="120"/>
        <v>PRIndianópolis</v>
      </c>
      <c r="AI3346" s="62">
        <v>4110409</v>
      </c>
    </row>
    <row r="3347" spans="26:35" x14ac:dyDescent="0.25">
      <c r="Z3347" s="62" t="s">
        <v>73</v>
      </c>
      <c r="AA3347" s="62" t="s">
        <v>2955</v>
      </c>
      <c r="AB3347" s="62">
        <v>4110508</v>
      </c>
      <c r="AH3347" s="45" t="str">
        <f t="shared" si="120"/>
        <v>PRIpiranga</v>
      </c>
      <c r="AI3347" s="62">
        <v>4110508</v>
      </c>
    </row>
    <row r="3348" spans="26:35" x14ac:dyDescent="0.25">
      <c r="Z3348" s="62" t="s">
        <v>73</v>
      </c>
      <c r="AA3348" s="62" t="s">
        <v>2967</v>
      </c>
      <c r="AB3348" s="62">
        <v>4110607</v>
      </c>
      <c r="AH3348" s="45" t="str">
        <f t="shared" si="120"/>
        <v>PRIporã</v>
      </c>
      <c r="AI3348" s="62">
        <v>4110607</v>
      </c>
    </row>
    <row r="3349" spans="26:35" x14ac:dyDescent="0.25">
      <c r="Z3349" s="62" t="s">
        <v>73</v>
      </c>
      <c r="AA3349" s="62" t="s">
        <v>2979</v>
      </c>
      <c r="AB3349" s="62">
        <v>4110656</v>
      </c>
      <c r="AH3349" s="45" t="str">
        <f t="shared" si="120"/>
        <v>PRIracema do Oeste</v>
      </c>
      <c r="AI3349" s="62">
        <v>4110656</v>
      </c>
    </row>
    <row r="3350" spans="26:35" x14ac:dyDescent="0.25">
      <c r="Z3350" s="62" t="s">
        <v>73</v>
      </c>
      <c r="AA3350" s="62" t="s">
        <v>2570</v>
      </c>
      <c r="AB3350" s="62">
        <v>4110706</v>
      </c>
      <c r="AH3350" s="45" t="str">
        <f t="shared" si="120"/>
        <v>PRIrati</v>
      </c>
      <c r="AI3350" s="62">
        <v>4110706</v>
      </c>
    </row>
    <row r="3351" spans="26:35" x14ac:dyDescent="0.25">
      <c r="Z3351" s="62" t="s">
        <v>73</v>
      </c>
      <c r="AA3351" s="62" t="s">
        <v>3004</v>
      </c>
      <c r="AB3351" s="62">
        <v>4110805</v>
      </c>
      <c r="AH3351" s="45" t="str">
        <f t="shared" si="120"/>
        <v>PRIretama</v>
      </c>
      <c r="AI3351" s="62">
        <v>4110805</v>
      </c>
    </row>
    <row r="3352" spans="26:35" x14ac:dyDescent="0.25">
      <c r="Z3352" s="62" t="s">
        <v>73</v>
      </c>
      <c r="AA3352" s="62" t="s">
        <v>3017</v>
      </c>
      <c r="AB3352" s="62">
        <v>4110904</v>
      </c>
      <c r="AH3352" s="45" t="str">
        <f t="shared" si="120"/>
        <v>PRItaguajé</v>
      </c>
      <c r="AI3352" s="62">
        <v>4110904</v>
      </c>
    </row>
    <row r="3353" spans="26:35" x14ac:dyDescent="0.25">
      <c r="Z3353" s="62" t="s">
        <v>73</v>
      </c>
      <c r="AA3353" s="62" t="s">
        <v>3029</v>
      </c>
      <c r="AB3353" s="62">
        <v>4110953</v>
      </c>
      <c r="AH3353" s="45" t="str">
        <f t="shared" si="120"/>
        <v>PRItaipulândia</v>
      </c>
      <c r="AI3353" s="62">
        <v>4110953</v>
      </c>
    </row>
    <row r="3354" spans="26:35" x14ac:dyDescent="0.25">
      <c r="Z3354" s="62" t="s">
        <v>73</v>
      </c>
      <c r="AA3354" s="62" t="s">
        <v>3042</v>
      </c>
      <c r="AB3354" s="62">
        <v>4111001</v>
      </c>
      <c r="AH3354" s="45" t="str">
        <f t="shared" si="120"/>
        <v>PRItambaracá</v>
      </c>
      <c r="AI3354" s="62">
        <v>4111001</v>
      </c>
    </row>
    <row r="3355" spans="26:35" x14ac:dyDescent="0.25">
      <c r="Z3355" s="62" t="s">
        <v>73</v>
      </c>
      <c r="AA3355" s="62" t="s">
        <v>1930</v>
      </c>
      <c r="AB3355" s="62">
        <v>4111100</v>
      </c>
      <c r="AH3355" s="45" t="str">
        <f t="shared" si="120"/>
        <v>PRItambé</v>
      </c>
      <c r="AI3355" s="62">
        <v>4111100</v>
      </c>
    </row>
    <row r="3356" spans="26:35" x14ac:dyDescent="0.25">
      <c r="Z3356" s="62" t="s">
        <v>73</v>
      </c>
      <c r="AA3356" s="62" t="s">
        <v>3066</v>
      </c>
      <c r="AB3356" s="62">
        <v>4111209</v>
      </c>
      <c r="AH3356" s="45" t="str">
        <f t="shared" si="120"/>
        <v>PRItapejara d'Oeste</v>
      </c>
      <c r="AI3356" s="62">
        <v>4111209</v>
      </c>
    </row>
    <row r="3357" spans="26:35" x14ac:dyDescent="0.25">
      <c r="Z3357" s="62" t="s">
        <v>73</v>
      </c>
      <c r="AA3357" s="62" t="s">
        <v>3077</v>
      </c>
      <c r="AB3357" s="62">
        <v>4111258</v>
      </c>
      <c r="AH3357" s="45" t="str">
        <f t="shared" si="120"/>
        <v>PRItaperuçu</v>
      </c>
      <c r="AI3357" s="62">
        <v>4111258</v>
      </c>
    </row>
    <row r="3358" spans="26:35" x14ac:dyDescent="0.25">
      <c r="Z3358" s="62" t="s">
        <v>73</v>
      </c>
      <c r="AA3358" s="62" t="s">
        <v>3090</v>
      </c>
      <c r="AB3358" s="62">
        <v>4111308</v>
      </c>
      <c r="AH3358" s="45" t="str">
        <f t="shared" si="120"/>
        <v>PRItaúna do Sul</v>
      </c>
      <c r="AI3358" s="62">
        <v>4111308</v>
      </c>
    </row>
    <row r="3359" spans="26:35" x14ac:dyDescent="0.25">
      <c r="Z3359" s="62" t="s">
        <v>73</v>
      </c>
      <c r="AA3359" s="62" t="s">
        <v>3102</v>
      </c>
      <c r="AB3359" s="62">
        <v>4111407</v>
      </c>
      <c r="AH3359" s="45" t="str">
        <f t="shared" si="120"/>
        <v>PRIvaí</v>
      </c>
      <c r="AI3359" s="62">
        <v>4111407</v>
      </c>
    </row>
    <row r="3360" spans="26:35" x14ac:dyDescent="0.25">
      <c r="Z3360" s="62" t="s">
        <v>73</v>
      </c>
      <c r="AA3360" s="62" t="s">
        <v>3115</v>
      </c>
      <c r="AB3360" s="62">
        <v>4111506</v>
      </c>
      <c r="AH3360" s="45" t="str">
        <f t="shared" si="120"/>
        <v>PRIvaiporã</v>
      </c>
      <c r="AI3360" s="62">
        <v>4111506</v>
      </c>
    </row>
    <row r="3361" spans="26:35" x14ac:dyDescent="0.25">
      <c r="Z3361" s="62" t="s">
        <v>73</v>
      </c>
      <c r="AA3361" s="62" t="s">
        <v>3127</v>
      </c>
      <c r="AB3361" s="62">
        <v>4111555</v>
      </c>
      <c r="AH3361" s="45" t="str">
        <f t="shared" si="120"/>
        <v>PRIvaté</v>
      </c>
      <c r="AI3361" s="62">
        <v>4111555</v>
      </c>
    </row>
    <row r="3362" spans="26:35" x14ac:dyDescent="0.25">
      <c r="Z3362" s="62" t="s">
        <v>73</v>
      </c>
      <c r="AA3362" s="62" t="s">
        <v>3138</v>
      </c>
      <c r="AB3362" s="62">
        <v>4111605</v>
      </c>
      <c r="AH3362" s="45" t="str">
        <f t="shared" si="120"/>
        <v>PRIvatuba</v>
      </c>
      <c r="AI3362" s="62">
        <v>4111605</v>
      </c>
    </row>
    <row r="3363" spans="26:35" x14ac:dyDescent="0.25">
      <c r="Z3363" s="62" t="s">
        <v>73</v>
      </c>
      <c r="AA3363" s="62" t="s">
        <v>3150</v>
      </c>
      <c r="AB3363" s="62">
        <v>4111704</v>
      </c>
      <c r="AH3363" s="45" t="str">
        <f t="shared" si="120"/>
        <v>PRJaboti</v>
      </c>
      <c r="AI3363" s="62">
        <v>4111704</v>
      </c>
    </row>
    <row r="3364" spans="26:35" x14ac:dyDescent="0.25">
      <c r="Z3364" s="62" t="s">
        <v>73</v>
      </c>
      <c r="AA3364" s="62" t="s">
        <v>3161</v>
      </c>
      <c r="AB3364" s="62">
        <v>4111803</v>
      </c>
      <c r="AH3364" s="45" t="str">
        <f t="shared" si="120"/>
        <v>PRJacarezinho</v>
      </c>
      <c r="AI3364" s="62">
        <v>4111803</v>
      </c>
    </row>
    <row r="3365" spans="26:35" x14ac:dyDescent="0.25">
      <c r="Z3365" s="62" t="s">
        <v>73</v>
      </c>
      <c r="AA3365" s="62" t="s">
        <v>3172</v>
      </c>
      <c r="AB3365" s="62">
        <v>4111902</v>
      </c>
      <c r="AH3365" s="45" t="str">
        <f t="shared" si="120"/>
        <v>PRJaguapitã</v>
      </c>
      <c r="AI3365" s="62">
        <v>4111902</v>
      </c>
    </row>
    <row r="3366" spans="26:35" x14ac:dyDescent="0.25">
      <c r="Z3366" s="62" t="s">
        <v>73</v>
      </c>
      <c r="AA3366" s="62" t="s">
        <v>3183</v>
      </c>
      <c r="AB3366" s="62">
        <v>4112009</v>
      </c>
      <c r="AH3366" s="45" t="str">
        <f t="shared" si="120"/>
        <v>PRJaguariaíva</v>
      </c>
      <c r="AI3366" s="62">
        <v>4112009</v>
      </c>
    </row>
    <row r="3367" spans="26:35" x14ac:dyDescent="0.25">
      <c r="Z3367" s="62" t="s">
        <v>73</v>
      </c>
      <c r="AA3367" s="62" t="s">
        <v>3195</v>
      </c>
      <c r="AB3367" s="62">
        <v>4112108</v>
      </c>
      <c r="AH3367" s="45" t="str">
        <f t="shared" si="120"/>
        <v>PRJandaia do Sul</v>
      </c>
      <c r="AI3367" s="62">
        <v>4112108</v>
      </c>
    </row>
    <row r="3368" spans="26:35" x14ac:dyDescent="0.25">
      <c r="Z3368" s="62" t="s">
        <v>73</v>
      </c>
      <c r="AA3368" s="62" t="s">
        <v>3207</v>
      </c>
      <c r="AB3368" s="62">
        <v>4112207</v>
      </c>
      <c r="AH3368" s="45" t="str">
        <f t="shared" si="120"/>
        <v>PRJaniópolis</v>
      </c>
      <c r="AI3368" s="62">
        <v>4112207</v>
      </c>
    </row>
    <row r="3369" spans="26:35" x14ac:dyDescent="0.25">
      <c r="Z3369" s="62" t="s">
        <v>73</v>
      </c>
      <c r="AA3369" s="62" t="s">
        <v>3219</v>
      </c>
      <c r="AB3369" s="62">
        <v>4112306</v>
      </c>
      <c r="AH3369" s="45" t="str">
        <f t="shared" si="120"/>
        <v>PRJapira</v>
      </c>
      <c r="AI3369" s="62">
        <v>4112306</v>
      </c>
    </row>
    <row r="3370" spans="26:35" x14ac:dyDescent="0.25">
      <c r="Z3370" s="62" t="s">
        <v>73</v>
      </c>
      <c r="AA3370" s="62" t="s">
        <v>827</v>
      </c>
      <c r="AB3370" s="62">
        <v>4112405</v>
      </c>
      <c r="AH3370" s="45" t="str">
        <f t="shared" si="120"/>
        <v>PRJapurá</v>
      </c>
      <c r="AI3370" s="62">
        <v>4112405</v>
      </c>
    </row>
    <row r="3371" spans="26:35" x14ac:dyDescent="0.25">
      <c r="Z3371" s="62" t="s">
        <v>73</v>
      </c>
      <c r="AA3371" s="62" t="s">
        <v>3241</v>
      </c>
      <c r="AB3371" s="62">
        <v>4112504</v>
      </c>
      <c r="AH3371" s="45" t="str">
        <f t="shared" si="120"/>
        <v>PRJardim Alegre</v>
      </c>
      <c r="AI3371" s="62">
        <v>4112504</v>
      </c>
    </row>
    <row r="3372" spans="26:35" x14ac:dyDescent="0.25">
      <c r="Z3372" s="62" t="s">
        <v>73</v>
      </c>
      <c r="AA3372" s="62" t="s">
        <v>3251</v>
      </c>
      <c r="AB3372" s="62">
        <v>4112603</v>
      </c>
      <c r="AH3372" s="45" t="str">
        <f t="shared" si="120"/>
        <v>PRJardim Olinda</v>
      </c>
      <c r="AI3372" s="62">
        <v>4112603</v>
      </c>
    </row>
    <row r="3373" spans="26:35" x14ac:dyDescent="0.25">
      <c r="Z3373" s="62" t="s">
        <v>73</v>
      </c>
      <c r="AA3373" s="62" t="s">
        <v>3261</v>
      </c>
      <c r="AB3373" s="62">
        <v>4112702</v>
      </c>
      <c r="AH3373" s="45" t="str">
        <f t="shared" si="120"/>
        <v>PRJataizinho</v>
      </c>
      <c r="AI3373" s="62">
        <v>4112702</v>
      </c>
    </row>
    <row r="3374" spans="26:35" x14ac:dyDescent="0.25">
      <c r="Z3374" s="62" t="s">
        <v>73</v>
      </c>
      <c r="AA3374" s="62" t="s">
        <v>3273</v>
      </c>
      <c r="AB3374" s="62">
        <v>4112751</v>
      </c>
      <c r="AH3374" s="45" t="str">
        <f t="shared" si="120"/>
        <v>PRJesuítas</v>
      </c>
      <c r="AI3374" s="62">
        <v>4112751</v>
      </c>
    </row>
    <row r="3375" spans="26:35" x14ac:dyDescent="0.25">
      <c r="Z3375" s="62" t="s">
        <v>73</v>
      </c>
      <c r="AA3375" s="62" t="s">
        <v>3284</v>
      </c>
      <c r="AB3375" s="62">
        <v>4112801</v>
      </c>
      <c r="AH3375" s="45" t="str">
        <f t="shared" si="120"/>
        <v>PRJoaquim Távora</v>
      </c>
      <c r="AI3375" s="62">
        <v>4112801</v>
      </c>
    </row>
    <row r="3376" spans="26:35" x14ac:dyDescent="0.25">
      <c r="Z3376" s="62" t="s">
        <v>73</v>
      </c>
      <c r="AA3376" s="62" t="s">
        <v>3296</v>
      </c>
      <c r="AB3376" s="62">
        <v>4112900</v>
      </c>
      <c r="AH3376" s="45" t="str">
        <f t="shared" si="120"/>
        <v>PRJundiaí do Sul</v>
      </c>
      <c r="AI3376" s="62">
        <v>4112900</v>
      </c>
    </row>
    <row r="3377" spans="26:35" x14ac:dyDescent="0.25">
      <c r="Z3377" s="62" t="s">
        <v>73</v>
      </c>
      <c r="AA3377" s="62" t="s">
        <v>3308</v>
      </c>
      <c r="AB3377" s="62">
        <v>4112959</v>
      </c>
      <c r="AH3377" s="45" t="str">
        <f t="shared" si="120"/>
        <v>PRJuranda</v>
      </c>
      <c r="AI3377" s="62">
        <v>4112959</v>
      </c>
    </row>
    <row r="3378" spans="26:35" x14ac:dyDescent="0.25">
      <c r="Z3378" s="62" t="s">
        <v>73</v>
      </c>
      <c r="AA3378" s="62" t="s">
        <v>2675</v>
      </c>
      <c r="AB3378" s="62">
        <v>4113007</v>
      </c>
      <c r="AH3378" s="45" t="str">
        <f t="shared" si="120"/>
        <v>PRJussara</v>
      </c>
      <c r="AI3378" s="62">
        <v>4113007</v>
      </c>
    </row>
    <row r="3379" spans="26:35" x14ac:dyDescent="0.25">
      <c r="Z3379" s="62" t="s">
        <v>73</v>
      </c>
      <c r="AA3379" s="62" t="s">
        <v>3330</v>
      </c>
      <c r="AB3379" s="62">
        <v>4113106</v>
      </c>
      <c r="AH3379" s="45" t="str">
        <f t="shared" si="120"/>
        <v>PRKaloré</v>
      </c>
      <c r="AI3379" s="62">
        <v>4113106</v>
      </c>
    </row>
    <row r="3380" spans="26:35" x14ac:dyDescent="0.25">
      <c r="Z3380" s="62" t="s">
        <v>73</v>
      </c>
      <c r="AA3380" s="62" t="s">
        <v>3341</v>
      </c>
      <c r="AB3380" s="62">
        <v>4113205</v>
      </c>
      <c r="AH3380" s="45" t="str">
        <f t="shared" si="120"/>
        <v>PRLapa</v>
      </c>
      <c r="AI3380" s="62">
        <v>4113205</v>
      </c>
    </row>
    <row r="3381" spans="26:35" x14ac:dyDescent="0.25">
      <c r="Z3381" s="62" t="s">
        <v>73</v>
      </c>
      <c r="AA3381" s="62" t="s">
        <v>3352</v>
      </c>
      <c r="AB3381" s="62">
        <v>4113254</v>
      </c>
      <c r="AH3381" s="45" t="str">
        <f t="shared" si="120"/>
        <v>PRLaranjal</v>
      </c>
      <c r="AI3381" s="62">
        <v>4113254</v>
      </c>
    </row>
    <row r="3382" spans="26:35" x14ac:dyDescent="0.25">
      <c r="Z3382" s="62" t="s">
        <v>73</v>
      </c>
      <c r="AA3382" s="62" t="s">
        <v>3362</v>
      </c>
      <c r="AB3382" s="62">
        <v>4113304</v>
      </c>
      <c r="AH3382" s="45" t="str">
        <f t="shared" si="120"/>
        <v>PRLaranjeiras do Sul</v>
      </c>
      <c r="AI3382" s="62">
        <v>4113304</v>
      </c>
    </row>
    <row r="3383" spans="26:35" x14ac:dyDescent="0.25">
      <c r="Z3383" s="62" t="s">
        <v>73</v>
      </c>
      <c r="AA3383" s="62" t="s">
        <v>3371</v>
      </c>
      <c r="AB3383" s="62">
        <v>4113403</v>
      </c>
      <c r="AH3383" s="45" t="str">
        <f t="shared" si="120"/>
        <v>PRLeópolis</v>
      </c>
      <c r="AI3383" s="62">
        <v>4113403</v>
      </c>
    </row>
    <row r="3384" spans="26:35" x14ac:dyDescent="0.25">
      <c r="Z3384" s="62" t="s">
        <v>73</v>
      </c>
      <c r="AA3384" s="62" t="s">
        <v>3381</v>
      </c>
      <c r="AB3384" s="62">
        <v>4113429</v>
      </c>
      <c r="AH3384" s="45" t="str">
        <f t="shared" si="120"/>
        <v>PRLidianópolis</v>
      </c>
      <c r="AI3384" s="62">
        <v>4113429</v>
      </c>
    </row>
    <row r="3385" spans="26:35" x14ac:dyDescent="0.25">
      <c r="Z3385" s="62" t="s">
        <v>73</v>
      </c>
      <c r="AA3385" s="62" t="s">
        <v>3391</v>
      </c>
      <c r="AB3385" s="62">
        <v>4113452</v>
      </c>
      <c r="AH3385" s="45" t="str">
        <f t="shared" si="120"/>
        <v>PRLindoeste</v>
      </c>
      <c r="AI3385" s="62">
        <v>4113452</v>
      </c>
    </row>
    <row r="3386" spans="26:35" x14ac:dyDescent="0.25">
      <c r="Z3386" s="62" t="s">
        <v>73</v>
      </c>
      <c r="AA3386" s="62" t="s">
        <v>3401</v>
      </c>
      <c r="AB3386" s="62">
        <v>4113502</v>
      </c>
      <c r="AH3386" s="45" t="str">
        <f t="shared" si="120"/>
        <v>PRLoanda</v>
      </c>
      <c r="AI3386" s="62">
        <v>4113502</v>
      </c>
    </row>
    <row r="3387" spans="26:35" x14ac:dyDescent="0.25">
      <c r="Z3387" s="62" t="s">
        <v>73</v>
      </c>
      <c r="AA3387" s="62" t="s">
        <v>3411</v>
      </c>
      <c r="AB3387" s="62">
        <v>4113601</v>
      </c>
      <c r="AH3387" s="45" t="str">
        <f t="shared" si="120"/>
        <v>PRLobato</v>
      </c>
      <c r="AI3387" s="62">
        <v>4113601</v>
      </c>
    </row>
    <row r="3388" spans="26:35" x14ac:dyDescent="0.25">
      <c r="Z3388" s="62" t="s">
        <v>73</v>
      </c>
      <c r="AA3388" s="62" t="s">
        <v>3421</v>
      </c>
      <c r="AB3388" s="62">
        <v>4113700</v>
      </c>
      <c r="AH3388" s="45" t="str">
        <f t="shared" si="120"/>
        <v>PRLondrina</v>
      </c>
      <c r="AI3388" s="62">
        <v>4113700</v>
      </c>
    </row>
    <row r="3389" spans="26:35" x14ac:dyDescent="0.25">
      <c r="Z3389" s="62" t="s">
        <v>73</v>
      </c>
      <c r="AA3389" s="62" t="s">
        <v>3430</v>
      </c>
      <c r="AB3389" s="62">
        <v>4113734</v>
      </c>
      <c r="AH3389" s="45" t="str">
        <f t="shared" si="120"/>
        <v>PRLuiziana</v>
      </c>
      <c r="AI3389" s="62">
        <v>4113734</v>
      </c>
    </row>
    <row r="3390" spans="26:35" x14ac:dyDescent="0.25">
      <c r="Z3390" s="62" t="s">
        <v>73</v>
      </c>
      <c r="AA3390" s="62" t="s">
        <v>3440</v>
      </c>
      <c r="AB3390" s="62">
        <v>4113759</v>
      </c>
      <c r="AH3390" s="45" t="str">
        <f t="shared" si="120"/>
        <v>PRLunardelli</v>
      </c>
      <c r="AI3390" s="62">
        <v>4113759</v>
      </c>
    </row>
    <row r="3391" spans="26:35" x14ac:dyDescent="0.25">
      <c r="Z3391" s="62" t="s">
        <v>73</v>
      </c>
      <c r="AA3391" s="62" t="s">
        <v>3449</v>
      </c>
      <c r="AB3391" s="62">
        <v>4113809</v>
      </c>
      <c r="AH3391" s="45" t="str">
        <f t="shared" si="120"/>
        <v>PRLupionópolis</v>
      </c>
      <c r="AI3391" s="62">
        <v>4113809</v>
      </c>
    </row>
    <row r="3392" spans="26:35" x14ac:dyDescent="0.25">
      <c r="Z3392" s="62" t="s">
        <v>73</v>
      </c>
      <c r="AA3392" s="62" t="s">
        <v>3458</v>
      </c>
      <c r="AB3392" s="62">
        <v>4113908</v>
      </c>
      <c r="AH3392" s="45" t="str">
        <f t="shared" si="120"/>
        <v>PRMallet</v>
      </c>
      <c r="AI3392" s="62">
        <v>4113908</v>
      </c>
    </row>
    <row r="3393" spans="26:35" x14ac:dyDescent="0.25">
      <c r="Z3393" s="62" t="s">
        <v>73</v>
      </c>
      <c r="AA3393" s="62" t="s">
        <v>3468</v>
      </c>
      <c r="AB3393" s="62">
        <v>4114005</v>
      </c>
      <c r="AH3393" s="45" t="str">
        <f t="shared" si="120"/>
        <v>PRMamborê</v>
      </c>
      <c r="AI3393" s="62">
        <v>4114005</v>
      </c>
    </row>
    <row r="3394" spans="26:35" x14ac:dyDescent="0.25">
      <c r="Z3394" s="62" t="s">
        <v>73</v>
      </c>
      <c r="AA3394" s="62" t="s">
        <v>3477</v>
      </c>
      <c r="AB3394" s="62">
        <v>4114104</v>
      </c>
      <c r="AH3394" s="45" t="str">
        <f t="shared" si="120"/>
        <v>PRMandaguaçu</v>
      </c>
      <c r="AI3394" s="62">
        <v>4114104</v>
      </c>
    </row>
    <row r="3395" spans="26:35" x14ac:dyDescent="0.25">
      <c r="Z3395" s="62" t="s">
        <v>73</v>
      </c>
      <c r="AA3395" s="62" t="s">
        <v>3487</v>
      </c>
      <c r="AB3395" s="62">
        <v>4114203</v>
      </c>
      <c r="AH3395" s="45" t="str">
        <f t="shared" ref="AH3395:AH3458" si="121">CONCATENATE(Z3395,AA3395)</f>
        <v>PRMandaguari</v>
      </c>
      <c r="AI3395" s="62">
        <v>4114203</v>
      </c>
    </row>
    <row r="3396" spans="26:35" x14ac:dyDescent="0.25">
      <c r="Z3396" s="62" t="s">
        <v>73</v>
      </c>
      <c r="AA3396" s="62" t="s">
        <v>3497</v>
      </c>
      <c r="AB3396" s="62">
        <v>4114302</v>
      </c>
      <c r="AH3396" s="45" t="str">
        <f t="shared" si="121"/>
        <v>PRMandirituba</v>
      </c>
      <c r="AI3396" s="62">
        <v>4114302</v>
      </c>
    </row>
    <row r="3397" spans="26:35" x14ac:dyDescent="0.25">
      <c r="Z3397" s="62" t="s">
        <v>73</v>
      </c>
      <c r="AA3397" s="62" t="s">
        <v>3506</v>
      </c>
      <c r="AB3397" s="62">
        <v>4114351</v>
      </c>
      <c r="AH3397" s="45" t="str">
        <f t="shared" si="121"/>
        <v>PRManfrinópolis</v>
      </c>
      <c r="AI3397" s="62">
        <v>4114351</v>
      </c>
    </row>
    <row r="3398" spans="26:35" x14ac:dyDescent="0.25">
      <c r="Z3398" s="62" t="s">
        <v>73</v>
      </c>
      <c r="AA3398" s="62" t="s">
        <v>3516</v>
      </c>
      <c r="AB3398" s="62">
        <v>4114401</v>
      </c>
      <c r="AH3398" s="45" t="str">
        <f t="shared" si="121"/>
        <v>PRMangueirinha</v>
      </c>
      <c r="AI3398" s="62">
        <v>4114401</v>
      </c>
    </row>
    <row r="3399" spans="26:35" x14ac:dyDescent="0.25">
      <c r="Z3399" s="62" t="s">
        <v>73</v>
      </c>
      <c r="AA3399" s="62" t="s">
        <v>3526</v>
      </c>
      <c r="AB3399" s="62">
        <v>4114500</v>
      </c>
      <c r="AH3399" s="45" t="str">
        <f t="shared" si="121"/>
        <v>PRManoel Ribas</v>
      </c>
      <c r="AI3399" s="62">
        <v>4114500</v>
      </c>
    </row>
    <row r="3400" spans="26:35" x14ac:dyDescent="0.25">
      <c r="Z3400" s="62" t="s">
        <v>73</v>
      </c>
      <c r="AA3400" s="62" t="s">
        <v>3536</v>
      </c>
      <c r="AB3400" s="62">
        <v>4114609</v>
      </c>
      <c r="AH3400" s="45" t="str">
        <f t="shared" si="121"/>
        <v>PRMarechal Cândido Rondon</v>
      </c>
      <c r="AI3400" s="62">
        <v>4114609</v>
      </c>
    </row>
    <row r="3401" spans="26:35" x14ac:dyDescent="0.25">
      <c r="Z3401" s="62" t="s">
        <v>73</v>
      </c>
      <c r="AA3401" s="62" t="s">
        <v>3546</v>
      </c>
      <c r="AB3401" s="62">
        <v>4114708</v>
      </c>
      <c r="AH3401" s="45" t="str">
        <f t="shared" si="121"/>
        <v>PRMaria Helena</v>
      </c>
      <c r="AI3401" s="62">
        <v>4114708</v>
      </c>
    </row>
    <row r="3402" spans="26:35" x14ac:dyDescent="0.25">
      <c r="Z3402" s="62" t="s">
        <v>73</v>
      </c>
      <c r="AA3402" s="62" t="s">
        <v>3554</v>
      </c>
      <c r="AB3402" s="62">
        <v>4114807</v>
      </c>
      <c r="AH3402" s="45" t="str">
        <f t="shared" si="121"/>
        <v>PRMarialva</v>
      </c>
      <c r="AI3402" s="62">
        <v>4114807</v>
      </c>
    </row>
    <row r="3403" spans="26:35" x14ac:dyDescent="0.25">
      <c r="Z3403" s="62" t="s">
        <v>73</v>
      </c>
      <c r="AA3403" s="62" t="s">
        <v>3564</v>
      </c>
      <c r="AB3403" s="62">
        <v>4114906</v>
      </c>
      <c r="AH3403" s="45" t="str">
        <f t="shared" si="121"/>
        <v>PRMarilândia do Sul</v>
      </c>
      <c r="AI3403" s="62">
        <v>4114906</v>
      </c>
    </row>
    <row r="3404" spans="26:35" x14ac:dyDescent="0.25">
      <c r="Z3404" s="62" t="s">
        <v>73</v>
      </c>
      <c r="AA3404" s="62" t="s">
        <v>3574</v>
      </c>
      <c r="AB3404" s="62">
        <v>4115002</v>
      </c>
      <c r="AH3404" s="45" t="str">
        <f t="shared" si="121"/>
        <v>PRMarilena</v>
      </c>
      <c r="AI3404" s="62">
        <v>4115002</v>
      </c>
    </row>
    <row r="3405" spans="26:35" x14ac:dyDescent="0.25">
      <c r="Z3405" s="62" t="s">
        <v>73</v>
      </c>
      <c r="AA3405" s="62" t="s">
        <v>3584</v>
      </c>
      <c r="AB3405" s="62">
        <v>4115101</v>
      </c>
      <c r="AH3405" s="45" t="str">
        <f t="shared" si="121"/>
        <v>PRMariluz</v>
      </c>
      <c r="AI3405" s="62">
        <v>4115101</v>
      </c>
    </row>
    <row r="3406" spans="26:35" x14ac:dyDescent="0.25">
      <c r="Z3406" s="62" t="s">
        <v>73</v>
      </c>
      <c r="AA3406" s="62" t="s">
        <v>3594</v>
      </c>
      <c r="AB3406" s="62">
        <v>4115200</v>
      </c>
      <c r="AH3406" s="45" t="str">
        <f t="shared" si="121"/>
        <v>PRMaringá</v>
      </c>
      <c r="AI3406" s="62">
        <v>4115200</v>
      </c>
    </row>
    <row r="3407" spans="26:35" x14ac:dyDescent="0.25">
      <c r="Z3407" s="62" t="s">
        <v>73</v>
      </c>
      <c r="AA3407" s="62" t="s">
        <v>3603</v>
      </c>
      <c r="AB3407" s="62">
        <v>4115309</v>
      </c>
      <c r="AH3407" s="45" t="str">
        <f t="shared" si="121"/>
        <v>PRMariópolis</v>
      </c>
      <c r="AI3407" s="62">
        <v>4115309</v>
      </c>
    </row>
    <row r="3408" spans="26:35" x14ac:dyDescent="0.25">
      <c r="Z3408" s="62" t="s">
        <v>73</v>
      </c>
      <c r="AA3408" s="62" t="s">
        <v>3612</v>
      </c>
      <c r="AB3408" s="62">
        <v>4115358</v>
      </c>
      <c r="AH3408" s="45" t="str">
        <f t="shared" si="121"/>
        <v>PRMaripá</v>
      </c>
      <c r="AI3408" s="62">
        <v>4115358</v>
      </c>
    </row>
    <row r="3409" spans="26:35" x14ac:dyDescent="0.25">
      <c r="Z3409" s="62" t="s">
        <v>73</v>
      </c>
      <c r="AA3409" s="62" t="s">
        <v>3621</v>
      </c>
      <c r="AB3409" s="62">
        <v>4115408</v>
      </c>
      <c r="AH3409" s="45" t="str">
        <f t="shared" si="121"/>
        <v>PRMarmeleiro</v>
      </c>
      <c r="AI3409" s="62">
        <v>4115408</v>
      </c>
    </row>
    <row r="3410" spans="26:35" x14ac:dyDescent="0.25">
      <c r="Z3410" s="62" t="s">
        <v>73</v>
      </c>
      <c r="AA3410" s="62" t="s">
        <v>3631</v>
      </c>
      <c r="AB3410" s="62">
        <v>4115457</v>
      </c>
      <c r="AH3410" s="45" t="str">
        <f t="shared" si="121"/>
        <v>PRMarquinho</v>
      </c>
      <c r="AI3410" s="62">
        <v>4115457</v>
      </c>
    </row>
    <row r="3411" spans="26:35" x14ac:dyDescent="0.25">
      <c r="Z3411" s="62" t="s">
        <v>73</v>
      </c>
      <c r="AA3411" s="62" t="s">
        <v>3641</v>
      </c>
      <c r="AB3411" s="62">
        <v>4115507</v>
      </c>
      <c r="AH3411" s="45" t="str">
        <f t="shared" si="121"/>
        <v>PRMarumbi</v>
      </c>
      <c r="AI3411" s="62">
        <v>4115507</v>
      </c>
    </row>
    <row r="3412" spans="26:35" x14ac:dyDescent="0.25">
      <c r="Z3412" s="62" t="s">
        <v>73</v>
      </c>
      <c r="AA3412" s="62" t="s">
        <v>3650</v>
      </c>
      <c r="AB3412" s="62">
        <v>4115606</v>
      </c>
      <c r="AH3412" s="45" t="str">
        <f t="shared" si="121"/>
        <v>PRMatelândia</v>
      </c>
      <c r="AI3412" s="62">
        <v>4115606</v>
      </c>
    </row>
    <row r="3413" spans="26:35" x14ac:dyDescent="0.25">
      <c r="Z3413" s="62" t="s">
        <v>73</v>
      </c>
      <c r="AA3413" s="62" t="s">
        <v>3659</v>
      </c>
      <c r="AB3413" s="62">
        <v>4115705</v>
      </c>
      <c r="AH3413" s="45" t="str">
        <f t="shared" si="121"/>
        <v>PRMatinhos</v>
      </c>
      <c r="AI3413" s="62">
        <v>4115705</v>
      </c>
    </row>
    <row r="3414" spans="26:35" x14ac:dyDescent="0.25">
      <c r="Z3414" s="62" t="s">
        <v>73</v>
      </c>
      <c r="AA3414" s="62" t="s">
        <v>3668</v>
      </c>
      <c r="AB3414" s="62">
        <v>4115739</v>
      </c>
      <c r="AH3414" s="45" t="str">
        <f t="shared" si="121"/>
        <v>PRMato Rico</v>
      </c>
      <c r="AI3414" s="62">
        <v>4115739</v>
      </c>
    </row>
    <row r="3415" spans="26:35" x14ac:dyDescent="0.25">
      <c r="Z3415" s="62" t="s">
        <v>73</v>
      </c>
      <c r="AA3415" s="62" t="s">
        <v>3675</v>
      </c>
      <c r="AB3415" s="62">
        <v>4115754</v>
      </c>
      <c r="AH3415" s="45" t="str">
        <f t="shared" si="121"/>
        <v>PRMauá da Serra</v>
      </c>
      <c r="AI3415" s="62">
        <v>4115754</v>
      </c>
    </row>
    <row r="3416" spans="26:35" x14ac:dyDescent="0.25">
      <c r="Z3416" s="62" t="s">
        <v>73</v>
      </c>
      <c r="AA3416" s="62" t="s">
        <v>3684</v>
      </c>
      <c r="AB3416" s="62">
        <v>4115804</v>
      </c>
      <c r="AH3416" s="45" t="str">
        <f t="shared" si="121"/>
        <v>PRMedianeira</v>
      </c>
      <c r="AI3416" s="62">
        <v>4115804</v>
      </c>
    </row>
    <row r="3417" spans="26:35" x14ac:dyDescent="0.25">
      <c r="Z3417" s="62" t="s">
        <v>73</v>
      </c>
      <c r="AA3417" s="62" t="s">
        <v>3692</v>
      </c>
      <c r="AB3417" s="62">
        <v>4115853</v>
      </c>
      <c r="AH3417" s="45" t="str">
        <f t="shared" si="121"/>
        <v>PRMercedes</v>
      </c>
      <c r="AI3417" s="62">
        <v>4115853</v>
      </c>
    </row>
    <row r="3418" spans="26:35" x14ac:dyDescent="0.25">
      <c r="Z3418" s="62" t="s">
        <v>73</v>
      </c>
      <c r="AA3418" s="62" t="s">
        <v>2469</v>
      </c>
      <c r="AB3418" s="62">
        <v>4115903</v>
      </c>
      <c r="AH3418" s="45" t="str">
        <f t="shared" si="121"/>
        <v>PRMirador</v>
      </c>
      <c r="AI3418" s="62">
        <v>4115903</v>
      </c>
    </row>
    <row r="3419" spans="26:35" x14ac:dyDescent="0.25">
      <c r="Z3419" s="62" t="s">
        <v>73</v>
      </c>
      <c r="AA3419" s="62" t="s">
        <v>3708</v>
      </c>
      <c r="AB3419" s="62">
        <v>4116000</v>
      </c>
      <c r="AH3419" s="45" t="str">
        <f t="shared" si="121"/>
        <v>PRMiraselva</v>
      </c>
      <c r="AI3419" s="62">
        <v>4116000</v>
      </c>
    </row>
    <row r="3420" spans="26:35" x14ac:dyDescent="0.25">
      <c r="Z3420" s="62" t="s">
        <v>73</v>
      </c>
      <c r="AA3420" s="62" t="s">
        <v>3716</v>
      </c>
      <c r="AB3420" s="62">
        <v>4116059</v>
      </c>
      <c r="AH3420" s="45" t="str">
        <f t="shared" si="121"/>
        <v>PRMissal</v>
      </c>
      <c r="AI3420" s="62">
        <v>4116059</v>
      </c>
    </row>
    <row r="3421" spans="26:35" x14ac:dyDescent="0.25">
      <c r="Z3421" s="62" t="s">
        <v>73</v>
      </c>
      <c r="AA3421" s="62" t="s">
        <v>3723</v>
      </c>
      <c r="AB3421" s="62">
        <v>4116109</v>
      </c>
      <c r="AH3421" s="45" t="str">
        <f t="shared" si="121"/>
        <v>PRMoreira Sales</v>
      </c>
      <c r="AI3421" s="62">
        <v>4116109</v>
      </c>
    </row>
    <row r="3422" spans="26:35" x14ac:dyDescent="0.25">
      <c r="Z3422" s="62" t="s">
        <v>73</v>
      </c>
      <c r="AA3422" s="62" t="s">
        <v>3730</v>
      </c>
      <c r="AB3422" s="62">
        <v>4116208</v>
      </c>
      <c r="AH3422" s="45" t="str">
        <f t="shared" si="121"/>
        <v>PRMorretes</v>
      </c>
      <c r="AI3422" s="62">
        <v>4116208</v>
      </c>
    </row>
    <row r="3423" spans="26:35" x14ac:dyDescent="0.25">
      <c r="Z3423" s="62" t="s">
        <v>73</v>
      </c>
      <c r="AA3423" s="62" t="s">
        <v>3737</v>
      </c>
      <c r="AB3423" s="62">
        <v>4116307</v>
      </c>
      <c r="AH3423" s="45" t="str">
        <f t="shared" si="121"/>
        <v>PRMunhoz de Melo</v>
      </c>
      <c r="AI3423" s="62">
        <v>4116307</v>
      </c>
    </row>
    <row r="3424" spans="26:35" x14ac:dyDescent="0.25">
      <c r="Z3424" s="62" t="s">
        <v>73</v>
      </c>
      <c r="AA3424" s="62" t="s">
        <v>3744</v>
      </c>
      <c r="AB3424" s="62">
        <v>4116406</v>
      </c>
      <c r="AH3424" s="45" t="str">
        <f t="shared" si="121"/>
        <v>PRNossa Senhora das Graças</v>
      </c>
      <c r="AI3424" s="62">
        <v>4116406</v>
      </c>
    </row>
    <row r="3425" spans="26:35" x14ac:dyDescent="0.25">
      <c r="Z3425" s="62" t="s">
        <v>73</v>
      </c>
      <c r="AA3425" s="62" t="s">
        <v>3751</v>
      </c>
      <c r="AB3425" s="62">
        <v>4116505</v>
      </c>
      <c r="AH3425" s="45" t="str">
        <f t="shared" si="121"/>
        <v>PRNova Aliança do Ivaí</v>
      </c>
      <c r="AI3425" s="62">
        <v>4116505</v>
      </c>
    </row>
    <row r="3426" spans="26:35" x14ac:dyDescent="0.25">
      <c r="Z3426" s="62" t="s">
        <v>73</v>
      </c>
      <c r="AA3426" s="62" t="s">
        <v>3757</v>
      </c>
      <c r="AB3426" s="62">
        <v>4116604</v>
      </c>
      <c r="AH3426" s="45" t="str">
        <f t="shared" si="121"/>
        <v>PRNova América da Colina</v>
      </c>
      <c r="AI3426" s="62">
        <v>4116604</v>
      </c>
    </row>
    <row r="3427" spans="26:35" x14ac:dyDescent="0.25">
      <c r="Z3427" s="62" t="s">
        <v>73</v>
      </c>
      <c r="AA3427" s="62" t="s">
        <v>3050</v>
      </c>
      <c r="AB3427" s="62">
        <v>4116703</v>
      </c>
      <c r="AH3427" s="45" t="str">
        <f t="shared" si="121"/>
        <v>PRNova Aurora</v>
      </c>
      <c r="AI3427" s="62">
        <v>4116703</v>
      </c>
    </row>
    <row r="3428" spans="26:35" x14ac:dyDescent="0.25">
      <c r="Z3428" s="62" t="s">
        <v>73</v>
      </c>
      <c r="AA3428" s="62" t="s">
        <v>3766</v>
      </c>
      <c r="AB3428" s="62">
        <v>4116802</v>
      </c>
      <c r="AH3428" s="45" t="str">
        <f t="shared" si="121"/>
        <v>PRNova Cantu</v>
      </c>
      <c r="AI3428" s="62">
        <v>4116802</v>
      </c>
    </row>
    <row r="3429" spans="26:35" x14ac:dyDescent="0.25">
      <c r="Z3429" s="62" t="s">
        <v>73</v>
      </c>
      <c r="AA3429" s="62" t="s">
        <v>3773</v>
      </c>
      <c r="AB3429" s="62">
        <v>4116901</v>
      </c>
      <c r="AH3429" s="45" t="str">
        <f t="shared" si="121"/>
        <v>PRNova Esperança</v>
      </c>
      <c r="AI3429" s="62">
        <v>4116901</v>
      </c>
    </row>
    <row r="3430" spans="26:35" x14ac:dyDescent="0.25">
      <c r="Z3430" s="62" t="s">
        <v>73</v>
      </c>
      <c r="AA3430" s="62" t="s">
        <v>3779</v>
      </c>
      <c r="AB3430" s="62">
        <v>4116950</v>
      </c>
      <c r="AH3430" s="45" t="str">
        <f t="shared" si="121"/>
        <v>PRNova Esperança do Sudoeste</v>
      </c>
      <c r="AI3430" s="62">
        <v>4116950</v>
      </c>
    </row>
    <row r="3431" spans="26:35" x14ac:dyDescent="0.25">
      <c r="Z3431" s="62" t="s">
        <v>73</v>
      </c>
      <c r="AA3431" s="62" t="s">
        <v>3786</v>
      </c>
      <c r="AB3431" s="62">
        <v>4117008</v>
      </c>
      <c r="AH3431" s="45" t="str">
        <f t="shared" si="121"/>
        <v>PRNova Fátima</v>
      </c>
      <c r="AI3431" s="62">
        <v>4117008</v>
      </c>
    </row>
    <row r="3432" spans="26:35" x14ac:dyDescent="0.25">
      <c r="Z3432" s="62" t="s">
        <v>73</v>
      </c>
      <c r="AA3432" s="62" t="s">
        <v>3793</v>
      </c>
      <c r="AB3432" s="62">
        <v>4117057</v>
      </c>
      <c r="AH3432" s="45" t="str">
        <f t="shared" si="121"/>
        <v>PRNova Laranjeiras</v>
      </c>
      <c r="AI3432" s="62">
        <v>4117057</v>
      </c>
    </row>
    <row r="3433" spans="26:35" x14ac:dyDescent="0.25">
      <c r="Z3433" s="62" t="s">
        <v>73</v>
      </c>
      <c r="AA3433" s="62" t="s">
        <v>3800</v>
      </c>
      <c r="AB3433" s="62">
        <v>4117107</v>
      </c>
      <c r="AH3433" s="45" t="str">
        <f t="shared" si="121"/>
        <v>PRNova Londrina</v>
      </c>
      <c r="AI3433" s="62">
        <v>4117107</v>
      </c>
    </row>
    <row r="3434" spans="26:35" x14ac:dyDescent="0.25">
      <c r="Z3434" s="62" t="s">
        <v>73</v>
      </c>
      <c r="AA3434" s="62" t="s">
        <v>1874</v>
      </c>
      <c r="AB3434" s="62">
        <v>4117206</v>
      </c>
      <c r="AH3434" s="45" t="str">
        <f t="shared" si="121"/>
        <v>PRNova Olímpia</v>
      </c>
      <c r="AI3434" s="62">
        <v>4117206</v>
      </c>
    </row>
    <row r="3435" spans="26:35" x14ac:dyDescent="0.25">
      <c r="Z3435" s="62" t="s">
        <v>73</v>
      </c>
      <c r="AA3435" s="62" t="s">
        <v>3813</v>
      </c>
      <c r="AB3435" s="62">
        <v>4117255</v>
      </c>
      <c r="AH3435" s="45" t="str">
        <f t="shared" si="121"/>
        <v>PRNova Prata do Iguaçu</v>
      </c>
      <c r="AI3435" s="62">
        <v>4117255</v>
      </c>
    </row>
    <row r="3436" spans="26:35" x14ac:dyDescent="0.25">
      <c r="Z3436" s="62" t="s">
        <v>73</v>
      </c>
      <c r="AA3436" s="62" t="s">
        <v>3820</v>
      </c>
      <c r="AB3436" s="62">
        <v>4117214</v>
      </c>
      <c r="AH3436" s="45" t="str">
        <f t="shared" si="121"/>
        <v>PRNova Santa Bárbara</v>
      </c>
      <c r="AI3436" s="62">
        <v>4117214</v>
      </c>
    </row>
    <row r="3437" spans="26:35" x14ac:dyDescent="0.25">
      <c r="Z3437" s="62" t="s">
        <v>73</v>
      </c>
      <c r="AA3437" s="62" t="s">
        <v>3827</v>
      </c>
      <c r="AB3437" s="62">
        <v>4117222</v>
      </c>
      <c r="AH3437" s="45" t="str">
        <f t="shared" si="121"/>
        <v>PRNova Santa Rosa</v>
      </c>
      <c r="AI3437" s="62">
        <v>4117222</v>
      </c>
    </row>
    <row r="3438" spans="26:35" x14ac:dyDescent="0.25">
      <c r="Z3438" s="62" t="s">
        <v>73</v>
      </c>
      <c r="AA3438" s="62" t="s">
        <v>3834</v>
      </c>
      <c r="AB3438" s="62">
        <v>4117271</v>
      </c>
      <c r="AH3438" s="45" t="str">
        <f t="shared" si="121"/>
        <v>PRNova Tebas</v>
      </c>
      <c r="AI3438" s="62">
        <v>4117271</v>
      </c>
    </row>
    <row r="3439" spans="26:35" x14ac:dyDescent="0.25">
      <c r="Z3439" s="62" t="s">
        <v>73</v>
      </c>
      <c r="AA3439" s="62" t="s">
        <v>3840</v>
      </c>
      <c r="AB3439" s="62">
        <v>4117297</v>
      </c>
      <c r="AH3439" s="45" t="str">
        <f t="shared" si="121"/>
        <v>PRNovo Itacolomi</v>
      </c>
      <c r="AI3439" s="62">
        <v>4117297</v>
      </c>
    </row>
    <row r="3440" spans="26:35" x14ac:dyDescent="0.25">
      <c r="Z3440" s="62" t="s">
        <v>73</v>
      </c>
      <c r="AA3440" s="62" t="s">
        <v>3847</v>
      </c>
      <c r="AB3440" s="62">
        <v>4117305</v>
      </c>
      <c r="AH3440" s="45" t="str">
        <f t="shared" si="121"/>
        <v>PROrtigueira</v>
      </c>
      <c r="AI3440" s="62">
        <v>4117305</v>
      </c>
    </row>
    <row r="3441" spans="26:35" x14ac:dyDescent="0.25">
      <c r="Z3441" s="62" t="s">
        <v>73</v>
      </c>
      <c r="AA3441" s="62" t="s">
        <v>3853</v>
      </c>
      <c r="AB3441" s="62">
        <v>4117404</v>
      </c>
      <c r="AH3441" s="45" t="str">
        <f t="shared" si="121"/>
        <v>PROurizona</v>
      </c>
      <c r="AI3441" s="62">
        <v>4117404</v>
      </c>
    </row>
    <row r="3442" spans="26:35" x14ac:dyDescent="0.25">
      <c r="Z3442" s="62" t="s">
        <v>73</v>
      </c>
      <c r="AA3442" s="62" t="s">
        <v>3859</v>
      </c>
      <c r="AB3442" s="62">
        <v>4117453</v>
      </c>
      <c r="AH3442" s="45" t="str">
        <f t="shared" si="121"/>
        <v>PROuro Verde do Oeste</v>
      </c>
      <c r="AI3442" s="62">
        <v>4117453</v>
      </c>
    </row>
    <row r="3443" spans="26:35" x14ac:dyDescent="0.25">
      <c r="Z3443" s="62" t="s">
        <v>73</v>
      </c>
      <c r="AA3443" s="62" t="s">
        <v>3865</v>
      </c>
      <c r="AB3443" s="62">
        <v>4117503</v>
      </c>
      <c r="AH3443" s="45" t="str">
        <f t="shared" si="121"/>
        <v>PRPaiçandu</v>
      </c>
      <c r="AI3443" s="62">
        <v>4117503</v>
      </c>
    </row>
    <row r="3444" spans="26:35" x14ac:dyDescent="0.25">
      <c r="Z3444" s="62" t="s">
        <v>73</v>
      </c>
      <c r="AA3444" s="62" t="s">
        <v>2022</v>
      </c>
      <c r="AB3444" s="62">
        <v>4117602</v>
      </c>
      <c r="AH3444" s="45" t="str">
        <f t="shared" si="121"/>
        <v>PRPalmas</v>
      </c>
      <c r="AI3444" s="62">
        <v>4117602</v>
      </c>
    </row>
    <row r="3445" spans="26:35" x14ac:dyDescent="0.25">
      <c r="Z3445" s="62" t="s">
        <v>73</v>
      </c>
      <c r="AA3445" s="62" t="s">
        <v>3345</v>
      </c>
      <c r="AB3445" s="62">
        <v>4117701</v>
      </c>
      <c r="AH3445" s="45" t="str">
        <f t="shared" si="121"/>
        <v>PRPalmeira</v>
      </c>
      <c r="AI3445" s="62">
        <v>4117701</v>
      </c>
    </row>
    <row r="3446" spans="26:35" x14ac:dyDescent="0.25">
      <c r="Z3446" s="62" t="s">
        <v>73</v>
      </c>
      <c r="AA3446" s="62" t="s">
        <v>3881</v>
      </c>
      <c r="AB3446" s="62">
        <v>4117800</v>
      </c>
      <c r="AH3446" s="45" t="str">
        <f t="shared" si="121"/>
        <v>PRPalmital</v>
      </c>
      <c r="AI3446" s="62">
        <v>4117800</v>
      </c>
    </row>
    <row r="3447" spans="26:35" x14ac:dyDescent="0.25">
      <c r="Z3447" s="62" t="s">
        <v>73</v>
      </c>
      <c r="AA3447" s="62" t="s">
        <v>3887</v>
      </c>
      <c r="AB3447" s="62">
        <v>4117909</v>
      </c>
      <c r="AH3447" s="45" t="str">
        <f t="shared" si="121"/>
        <v>PRPalotina</v>
      </c>
      <c r="AI3447" s="62">
        <v>4117909</v>
      </c>
    </row>
    <row r="3448" spans="26:35" x14ac:dyDescent="0.25">
      <c r="Z3448" s="62" t="s">
        <v>73</v>
      </c>
      <c r="AA3448" s="62" t="s">
        <v>3893</v>
      </c>
      <c r="AB3448" s="62">
        <v>4118006</v>
      </c>
      <c r="AH3448" s="45" t="str">
        <f t="shared" si="121"/>
        <v>PRParaíso do Norte</v>
      </c>
      <c r="AI3448" s="62">
        <v>4118006</v>
      </c>
    </row>
    <row r="3449" spans="26:35" x14ac:dyDescent="0.25">
      <c r="Z3449" s="62" t="s">
        <v>73</v>
      </c>
      <c r="AA3449" s="62" t="s">
        <v>3899</v>
      </c>
      <c r="AB3449" s="62">
        <v>4118105</v>
      </c>
      <c r="AH3449" s="45" t="str">
        <f t="shared" si="121"/>
        <v>PRParanacity</v>
      </c>
      <c r="AI3449" s="62">
        <v>4118105</v>
      </c>
    </row>
    <row r="3450" spans="26:35" x14ac:dyDescent="0.25">
      <c r="Z3450" s="62" t="s">
        <v>73</v>
      </c>
      <c r="AA3450" s="62" t="s">
        <v>3905</v>
      </c>
      <c r="AB3450" s="62">
        <v>4118204</v>
      </c>
      <c r="AH3450" s="45" t="str">
        <f t="shared" si="121"/>
        <v>PRParanaguá</v>
      </c>
      <c r="AI3450" s="62">
        <v>4118204</v>
      </c>
    </row>
    <row r="3451" spans="26:35" x14ac:dyDescent="0.25">
      <c r="Z3451" s="62" t="s">
        <v>73</v>
      </c>
      <c r="AA3451" s="62" t="s">
        <v>3911</v>
      </c>
      <c r="AB3451" s="62">
        <v>4118303</v>
      </c>
      <c r="AH3451" s="45" t="str">
        <f t="shared" si="121"/>
        <v>PRParanapoema</v>
      </c>
      <c r="AI3451" s="62">
        <v>4118303</v>
      </c>
    </row>
    <row r="3452" spans="26:35" x14ac:dyDescent="0.25">
      <c r="Z3452" s="62" t="s">
        <v>73</v>
      </c>
      <c r="AA3452" s="62" t="s">
        <v>3916</v>
      </c>
      <c r="AB3452" s="62">
        <v>4118402</v>
      </c>
      <c r="AH3452" s="45" t="str">
        <f t="shared" si="121"/>
        <v>PRParanavaí</v>
      </c>
      <c r="AI3452" s="62">
        <v>4118402</v>
      </c>
    </row>
    <row r="3453" spans="26:35" x14ac:dyDescent="0.25">
      <c r="Z3453" s="62" t="s">
        <v>73</v>
      </c>
      <c r="AA3453" s="62" t="s">
        <v>3922</v>
      </c>
      <c r="AB3453" s="62">
        <v>4118451</v>
      </c>
      <c r="AH3453" s="45" t="str">
        <f t="shared" si="121"/>
        <v>PRPato Bragado</v>
      </c>
      <c r="AI3453" s="62">
        <v>4118451</v>
      </c>
    </row>
    <row r="3454" spans="26:35" x14ac:dyDescent="0.25">
      <c r="Z3454" s="62" t="s">
        <v>73</v>
      </c>
      <c r="AA3454" s="62" t="s">
        <v>3928</v>
      </c>
      <c r="AB3454" s="62">
        <v>4118501</v>
      </c>
      <c r="AH3454" s="45" t="str">
        <f t="shared" si="121"/>
        <v>PRPato Branco</v>
      </c>
      <c r="AI3454" s="62">
        <v>4118501</v>
      </c>
    </row>
    <row r="3455" spans="26:35" x14ac:dyDescent="0.25">
      <c r="Z3455" s="62" t="s">
        <v>73</v>
      </c>
      <c r="AA3455" s="62" t="s">
        <v>3934</v>
      </c>
      <c r="AB3455" s="62">
        <v>4118600</v>
      </c>
      <c r="AH3455" s="45" t="str">
        <f t="shared" si="121"/>
        <v>PRPaula Freitas</v>
      </c>
      <c r="AI3455" s="62">
        <v>4118600</v>
      </c>
    </row>
    <row r="3456" spans="26:35" x14ac:dyDescent="0.25">
      <c r="Z3456" s="62" t="s">
        <v>73</v>
      </c>
      <c r="AA3456" s="62" t="s">
        <v>3940</v>
      </c>
      <c r="AB3456" s="62">
        <v>4118709</v>
      </c>
      <c r="AH3456" s="45" t="str">
        <f t="shared" si="121"/>
        <v>PRPaulo Frontin</v>
      </c>
      <c r="AI3456" s="62">
        <v>4118709</v>
      </c>
    </row>
    <row r="3457" spans="26:35" x14ac:dyDescent="0.25">
      <c r="Z3457" s="62" t="s">
        <v>73</v>
      </c>
      <c r="AA3457" s="62" t="s">
        <v>3946</v>
      </c>
      <c r="AB3457" s="62">
        <v>4118808</v>
      </c>
      <c r="AH3457" s="45" t="str">
        <f t="shared" si="121"/>
        <v>PRPeabiru</v>
      </c>
      <c r="AI3457" s="62">
        <v>4118808</v>
      </c>
    </row>
    <row r="3458" spans="26:35" x14ac:dyDescent="0.25">
      <c r="Z3458" s="62" t="s">
        <v>73</v>
      </c>
      <c r="AA3458" s="62" t="s">
        <v>3952</v>
      </c>
      <c r="AB3458" s="62">
        <v>4118857</v>
      </c>
      <c r="AH3458" s="45" t="str">
        <f t="shared" si="121"/>
        <v>PRPerobal</v>
      </c>
      <c r="AI3458" s="62">
        <v>4118857</v>
      </c>
    </row>
    <row r="3459" spans="26:35" x14ac:dyDescent="0.25">
      <c r="Z3459" s="62" t="s">
        <v>73</v>
      </c>
      <c r="AA3459" s="62" t="s">
        <v>3958</v>
      </c>
      <c r="AB3459" s="62">
        <v>4118907</v>
      </c>
      <c r="AH3459" s="45" t="str">
        <f t="shared" ref="AH3459:AH3522" si="122">CONCATENATE(Z3459,AA3459)</f>
        <v>PRPérola</v>
      </c>
      <c r="AI3459" s="62">
        <v>4118907</v>
      </c>
    </row>
    <row r="3460" spans="26:35" x14ac:dyDescent="0.25">
      <c r="Z3460" s="62" t="s">
        <v>73</v>
      </c>
      <c r="AA3460" s="62" t="s">
        <v>3963</v>
      </c>
      <c r="AB3460" s="62">
        <v>4119004</v>
      </c>
      <c r="AH3460" s="45" t="str">
        <f t="shared" si="122"/>
        <v>PRPérola d'Oeste</v>
      </c>
      <c r="AI3460" s="62">
        <v>4119004</v>
      </c>
    </row>
    <row r="3461" spans="26:35" x14ac:dyDescent="0.25">
      <c r="Z3461" s="62" t="s">
        <v>73</v>
      </c>
      <c r="AA3461" s="62" t="s">
        <v>3969</v>
      </c>
      <c r="AB3461" s="62">
        <v>4119103</v>
      </c>
      <c r="AH3461" s="45" t="str">
        <f t="shared" si="122"/>
        <v>PRPiên</v>
      </c>
      <c r="AI3461" s="62">
        <v>4119103</v>
      </c>
    </row>
    <row r="3462" spans="26:35" x14ac:dyDescent="0.25">
      <c r="Z3462" s="62" t="s">
        <v>73</v>
      </c>
      <c r="AA3462" s="62" t="s">
        <v>3974</v>
      </c>
      <c r="AB3462" s="62">
        <v>4119152</v>
      </c>
      <c r="AH3462" s="45" t="str">
        <f t="shared" si="122"/>
        <v>PRPinhais</v>
      </c>
      <c r="AI3462" s="62">
        <v>4119152</v>
      </c>
    </row>
    <row r="3463" spans="26:35" x14ac:dyDescent="0.25">
      <c r="Z3463" s="62" t="s">
        <v>73</v>
      </c>
      <c r="AA3463" s="62" t="s">
        <v>3979</v>
      </c>
      <c r="AB3463" s="62">
        <v>4119251</v>
      </c>
      <c r="AH3463" s="45" t="str">
        <f t="shared" si="122"/>
        <v>PRPinhal de São Bento</v>
      </c>
      <c r="AI3463" s="62">
        <v>4119251</v>
      </c>
    </row>
    <row r="3464" spans="26:35" x14ac:dyDescent="0.25">
      <c r="Z3464" s="62" t="s">
        <v>73</v>
      </c>
      <c r="AA3464" s="62" t="s">
        <v>3985</v>
      </c>
      <c r="AB3464" s="62">
        <v>4119202</v>
      </c>
      <c r="AH3464" s="45" t="str">
        <f t="shared" si="122"/>
        <v>PRPinhalão</v>
      </c>
      <c r="AI3464" s="62">
        <v>4119202</v>
      </c>
    </row>
    <row r="3465" spans="26:35" x14ac:dyDescent="0.25">
      <c r="Z3465" s="62" t="s">
        <v>73</v>
      </c>
      <c r="AA3465" s="62" t="s">
        <v>1272</v>
      </c>
      <c r="AB3465" s="62">
        <v>4119301</v>
      </c>
      <c r="AH3465" s="45" t="str">
        <f t="shared" si="122"/>
        <v>PRPinhão</v>
      </c>
      <c r="AI3465" s="62">
        <v>4119301</v>
      </c>
    </row>
    <row r="3466" spans="26:35" x14ac:dyDescent="0.25">
      <c r="Z3466" s="62" t="s">
        <v>73</v>
      </c>
      <c r="AA3466" s="62" t="s">
        <v>3996</v>
      </c>
      <c r="AB3466" s="62">
        <v>4119400</v>
      </c>
      <c r="AH3466" s="45" t="str">
        <f t="shared" si="122"/>
        <v>PRPiraí do Sul</v>
      </c>
      <c r="AI3466" s="62">
        <v>4119400</v>
      </c>
    </row>
    <row r="3467" spans="26:35" x14ac:dyDescent="0.25">
      <c r="Z3467" s="62" t="s">
        <v>73</v>
      </c>
      <c r="AA3467" s="62" t="s">
        <v>4001</v>
      </c>
      <c r="AB3467" s="62">
        <v>4119509</v>
      </c>
      <c r="AH3467" s="45" t="str">
        <f t="shared" si="122"/>
        <v>PRPiraquara</v>
      </c>
      <c r="AI3467" s="62">
        <v>4119509</v>
      </c>
    </row>
    <row r="3468" spans="26:35" x14ac:dyDescent="0.25">
      <c r="Z3468" s="62" t="s">
        <v>73</v>
      </c>
      <c r="AA3468" s="62" t="s">
        <v>4007</v>
      </c>
      <c r="AB3468" s="62">
        <v>4119608</v>
      </c>
      <c r="AH3468" s="45" t="str">
        <f t="shared" si="122"/>
        <v>PRPitanga</v>
      </c>
      <c r="AI3468" s="62">
        <v>4119608</v>
      </c>
    </row>
    <row r="3469" spans="26:35" x14ac:dyDescent="0.25">
      <c r="Z3469" s="62" t="s">
        <v>73</v>
      </c>
      <c r="AA3469" s="62" t="s">
        <v>4013</v>
      </c>
      <c r="AB3469" s="62">
        <v>4119657</v>
      </c>
      <c r="AH3469" s="45" t="str">
        <f t="shared" si="122"/>
        <v>PRPitangueiras</v>
      </c>
      <c r="AI3469" s="62">
        <v>4119657</v>
      </c>
    </row>
    <row r="3470" spans="26:35" x14ac:dyDescent="0.25">
      <c r="Z3470" s="62" t="s">
        <v>73</v>
      </c>
      <c r="AA3470" s="62" t="s">
        <v>4019</v>
      </c>
      <c r="AB3470" s="62">
        <v>4119707</v>
      </c>
      <c r="AH3470" s="45" t="str">
        <f t="shared" si="122"/>
        <v>PRPlanaltina do Paraná</v>
      </c>
      <c r="AI3470" s="62">
        <v>4119707</v>
      </c>
    </row>
    <row r="3471" spans="26:35" x14ac:dyDescent="0.25">
      <c r="Z3471" s="62" t="s">
        <v>73</v>
      </c>
      <c r="AA3471" s="62" t="s">
        <v>4024</v>
      </c>
      <c r="AB3471" s="62">
        <v>4119806</v>
      </c>
      <c r="AH3471" s="45" t="str">
        <f t="shared" si="122"/>
        <v>PRPlanalto</v>
      </c>
      <c r="AI3471" s="62">
        <v>4119806</v>
      </c>
    </row>
    <row r="3472" spans="26:35" x14ac:dyDescent="0.25">
      <c r="Z3472" s="62" t="s">
        <v>73</v>
      </c>
      <c r="AA3472" s="62" t="s">
        <v>4030</v>
      </c>
      <c r="AB3472" s="62">
        <v>4119905</v>
      </c>
      <c r="AH3472" s="45" t="str">
        <f t="shared" si="122"/>
        <v>PRPonta Grossa</v>
      </c>
      <c r="AI3472" s="62">
        <v>4119905</v>
      </c>
    </row>
    <row r="3473" spans="26:35" x14ac:dyDescent="0.25">
      <c r="Z3473" s="62" t="s">
        <v>73</v>
      </c>
      <c r="AA3473" s="62" t="s">
        <v>4036</v>
      </c>
      <c r="AB3473" s="62">
        <v>4119954</v>
      </c>
      <c r="AH3473" s="45" t="str">
        <f t="shared" si="122"/>
        <v>PRPontal do Paraná</v>
      </c>
      <c r="AI3473" s="62">
        <v>4119954</v>
      </c>
    </row>
    <row r="3474" spans="26:35" x14ac:dyDescent="0.25">
      <c r="Z3474" s="62" t="s">
        <v>73</v>
      </c>
      <c r="AA3474" s="62" t="s">
        <v>4041</v>
      </c>
      <c r="AB3474" s="62">
        <v>4120002</v>
      </c>
      <c r="AH3474" s="45" t="str">
        <f t="shared" si="122"/>
        <v>PRPorecatu</v>
      </c>
      <c r="AI3474" s="62">
        <v>4120002</v>
      </c>
    </row>
    <row r="3475" spans="26:35" x14ac:dyDescent="0.25">
      <c r="Z3475" s="62" t="s">
        <v>73</v>
      </c>
      <c r="AA3475" s="62" t="s">
        <v>4047</v>
      </c>
      <c r="AB3475" s="62">
        <v>4120101</v>
      </c>
      <c r="AH3475" s="45" t="str">
        <f t="shared" si="122"/>
        <v>PRPorto Amazonas</v>
      </c>
      <c r="AI3475" s="62">
        <v>4120101</v>
      </c>
    </row>
    <row r="3476" spans="26:35" x14ac:dyDescent="0.25">
      <c r="Z3476" s="62" t="s">
        <v>73</v>
      </c>
      <c r="AA3476" s="62" t="s">
        <v>4053</v>
      </c>
      <c r="AB3476" s="62">
        <v>4120150</v>
      </c>
      <c r="AH3476" s="45" t="str">
        <f t="shared" si="122"/>
        <v>PRPorto Barreiro</v>
      </c>
      <c r="AI3476" s="62">
        <v>4120150</v>
      </c>
    </row>
    <row r="3477" spans="26:35" x14ac:dyDescent="0.25">
      <c r="Z3477" s="62" t="s">
        <v>73</v>
      </c>
      <c r="AA3477" s="62" t="s">
        <v>4058</v>
      </c>
      <c r="AB3477" s="62">
        <v>4120200</v>
      </c>
      <c r="AH3477" s="45" t="str">
        <f t="shared" si="122"/>
        <v>PRPorto Rico</v>
      </c>
      <c r="AI3477" s="62">
        <v>4120200</v>
      </c>
    </row>
    <row r="3478" spans="26:35" x14ac:dyDescent="0.25">
      <c r="Z3478" s="62" t="s">
        <v>73</v>
      </c>
      <c r="AA3478" s="62" t="s">
        <v>4064</v>
      </c>
      <c r="AB3478" s="62">
        <v>4120309</v>
      </c>
      <c r="AH3478" s="45" t="str">
        <f t="shared" si="122"/>
        <v>PRPorto Vitória</v>
      </c>
      <c r="AI3478" s="62">
        <v>4120309</v>
      </c>
    </row>
    <row r="3479" spans="26:35" x14ac:dyDescent="0.25">
      <c r="Z3479" s="62" t="s">
        <v>73</v>
      </c>
      <c r="AA3479" s="62" t="s">
        <v>4070</v>
      </c>
      <c r="AB3479" s="62">
        <v>4120333</v>
      </c>
      <c r="AH3479" s="45" t="str">
        <f t="shared" si="122"/>
        <v>PRPrado Ferreira</v>
      </c>
      <c r="AI3479" s="62">
        <v>4120333</v>
      </c>
    </row>
    <row r="3480" spans="26:35" x14ac:dyDescent="0.25">
      <c r="Z3480" s="62" t="s">
        <v>73</v>
      </c>
      <c r="AA3480" s="62" t="s">
        <v>4076</v>
      </c>
      <c r="AB3480" s="62">
        <v>4120358</v>
      </c>
      <c r="AH3480" s="45" t="str">
        <f t="shared" si="122"/>
        <v>PRPranchita</v>
      </c>
      <c r="AI3480" s="62">
        <v>4120358</v>
      </c>
    </row>
    <row r="3481" spans="26:35" x14ac:dyDescent="0.25">
      <c r="Z3481" s="62" t="s">
        <v>73</v>
      </c>
      <c r="AA3481" s="62" t="s">
        <v>4081</v>
      </c>
      <c r="AB3481" s="62">
        <v>4120408</v>
      </c>
      <c r="AH3481" s="45" t="str">
        <f t="shared" si="122"/>
        <v>PRPresidente Castelo Branco</v>
      </c>
      <c r="AI3481" s="62">
        <v>4120408</v>
      </c>
    </row>
    <row r="3482" spans="26:35" x14ac:dyDescent="0.25">
      <c r="Z3482" s="62" t="s">
        <v>73</v>
      </c>
      <c r="AA3482" s="62" t="s">
        <v>4087</v>
      </c>
      <c r="AB3482" s="62">
        <v>4120507</v>
      </c>
      <c r="AH3482" s="45" t="str">
        <f t="shared" si="122"/>
        <v>PRPrimeiro de Maio</v>
      </c>
      <c r="AI3482" s="62">
        <v>4120507</v>
      </c>
    </row>
    <row r="3483" spans="26:35" x14ac:dyDescent="0.25">
      <c r="Z3483" s="62" t="s">
        <v>73</v>
      </c>
      <c r="AA3483" s="62" t="s">
        <v>4092</v>
      </c>
      <c r="AB3483" s="62">
        <v>4120606</v>
      </c>
      <c r="AH3483" s="45" t="str">
        <f t="shared" si="122"/>
        <v>PRPrudentópolis</v>
      </c>
      <c r="AI3483" s="62">
        <v>4120606</v>
      </c>
    </row>
    <row r="3484" spans="26:35" x14ac:dyDescent="0.25">
      <c r="Z3484" s="62" t="s">
        <v>73</v>
      </c>
      <c r="AA3484" s="62" t="s">
        <v>4098</v>
      </c>
      <c r="AB3484" s="62">
        <v>4120655</v>
      </c>
      <c r="AH3484" s="45" t="str">
        <f t="shared" si="122"/>
        <v>PRQuarto Centenário</v>
      </c>
      <c r="AI3484" s="62">
        <v>4120655</v>
      </c>
    </row>
    <row r="3485" spans="26:35" x14ac:dyDescent="0.25">
      <c r="Z3485" s="62" t="s">
        <v>73</v>
      </c>
      <c r="AA3485" s="62" t="s">
        <v>4104</v>
      </c>
      <c r="AB3485" s="62">
        <v>4120705</v>
      </c>
      <c r="AH3485" s="45" t="str">
        <f t="shared" si="122"/>
        <v>PRQuatiguá</v>
      </c>
      <c r="AI3485" s="62">
        <v>4120705</v>
      </c>
    </row>
    <row r="3486" spans="26:35" x14ac:dyDescent="0.25">
      <c r="Z3486" s="62" t="s">
        <v>73</v>
      </c>
      <c r="AA3486" s="62" t="s">
        <v>4110</v>
      </c>
      <c r="AB3486" s="62">
        <v>4120804</v>
      </c>
      <c r="AH3486" s="45" t="str">
        <f t="shared" si="122"/>
        <v>PRQuatro Barras</v>
      </c>
      <c r="AI3486" s="62">
        <v>4120804</v>
      </c>
    </row>
    <row r="3487" spans="26:35" x14ac:dyDescent="0.25">
      <c r="Z3487" s="62" t="s">
        <v>73</v>
      </c>
      <c r="AA3487" s="62" t="s">
        <v>4115</v>
      </c>
      <c r="AB3487" s="62">
        <v>4120853</v>
      </c>
      <c r="AH3487" s="45" t="str">
        <f t="shared" si="122"/>
        <v>PRQuatro Pontes</v>
      </c>
      <c r="AI3487" s="62">
        <v>4120853</v>
      </c>
    </row>
    <row r="3488" spans="26:35" x14ac:dyDescent="0.25">
      <c r="Z3488" s="62" t="s">
        <v>73</v>
      </c>
      <c r="AA3488" s="62" t="s">
        <v>4121</v>
      </c>
      <c r="AB3488" s="62">
        <v>4120903</v>
      </c>
      <c r="AH3488" s="45" t="str">
        <f t="shared" si="122"/>
        <v>PRQuedas do Iguaçu</v>
      </c>
      <c r="AI3488" s="62">
        <v>4120903</v>
      </c>
    </row>
    <row r="3489" spans="26:35" x14ac:dyDescent="0.25">
      <c r="Z3489" s="62" t="s">
        <v>73</v>
      </c>
      <c r="AA3489" s="62" t="s">
        <v>4127</v>
      </c>
      <c r="AB3489" s="62">
        <v>4121000</v>
      </c>
      <c r="AH3489" s="45" t="str">
        <f t="shared" si="122"/>
        <v>PRQuerência do Norte</v>
      </c>
      <c r="AI3489" s="62">
        <v>4121000</v>
      </c>
    </row>
    <row r="3490" spans="26:35" x14ac:dyDescent="0.25">
      <c r="Z3490" s="62" t="s">
        <v>73</v>
      </c>
      <c r="AA3490" s="62" t="s">
        <v>4133</v>
      </c>
      <c r="AB3490" s="62">
        <v>4121109</v>
      </c>
      <c r="AH3490" s="45" t="str">
        <f t="shared" si="122"/>
        <v>PRQuinta do Sol</v>
      </c>
      <c r="AI3490" s="62">
        <v>4121109</v>
      </c>
    </row>
    <row r="3491" spans="26:35" x14ac:dyDescent="0.25">
      <c r="Z3491" s="62" t="s">
        <v>73</v>
      </c>
      <c r="AA3491" s="62" t="s">
        <v>4139</v>
      </c>
      <c r="AB3491" s="62">
        <v>4121208</v>
      </c>
      <c r="AH3491" s="45" t="str">
        <f t="shared" si="122"/>
        <v>PRQuitandinha</v>
      </c>
      <c r="AI3491" s="62">
        <v>4121208</v>
      </c>
    </row>
    <row r="3492" spans="26:35" x14ac:dyDescent="0.25">
      <c r="Z3492" s="62" t="s">
        <v>73</v>
      </c>
      <c r="AA3492" s="62" t="s">
        <v>4144</v>
      </c>
      <c r="AB3492" s="62">
        <v>4121257</v>
      </c>
      <c r="AH3492" s="45" t="str">
        <f t="shared" si="122"/>
        <v>PRRamilândia</v>
      </c>
      <c r="AI3492" s="62">
        <v>4121257</v>
      </c>
    </row>
    <row r="3493" spans="26:35" x14ac:dyDescent="0.25">
      <c r="Z3493" s="62" t="s">
        <v>73</v>
      </c>
      <c r="AA3493" s="62" t="s">
        <v>4149</v>
      </c>
      <c r="AB3493" s="62">
        <v>4121307</v>
      </c>
      <c r="AH3493" s="45" t="str">
        <f t="shared" si="122"/>
        <v>PRRancho Alegre</v>
      </c>
      <c r="AI3493" s="62">
        <v>4121307</v>
      </c>
    </row>
    <row r="3494" spans="26:35" x14ac:dyDescent="0.25">
      <c r="Z3494" s="62" t="s">
        <v>73</v>
      </c>
      <c r="AA3494" s="62" t="s">
        <v>4154</v>
      </c>
      <c r="AB3494" s="62">
        <v>4121356</v>
      </c>
      <c r="AH3494" s="45" t="str">
        <f t="shared" si="122"/>
        <v>PRRancho Alegre D'Oeste</v>
      </c>
      <c r="AI3494" s="62">
        <v>4121356</v>
      </c>
    </row>
    <row r="3495" spans="26:35" x14ac:dyDescent="0.25">
      <c r="Z3495" s="62" t="s">
        <v>73</v>
      </c>
      <c r="AA3495" s="62" t="s">
        <v>4159</v>
      </c>
      <c r="AB3495" s="62">
        <v>4121406</v>
      </c>
      <c r="AH3495" s="45" t="str">
        <f t="shared" si="122"/>
        <v>PRRealeza</v>
      </c>
      <c r="AI3495" s="62">
        <v>4121406</v>
      </c>
    </row>
    <row r="3496" spans="26:35" x14ac:dyDescent="0.25">
      <c r="Z3496" s="62" t="s">
        <v>73</v>
      </c>
      <c r="AA3496" s="62" t="s">
        <v>4164</v>
      </c>
      <c r="AB3496" s="62">
        <v>4121505</v>
      </c>
      <c r="AH3496" s="45" t="str">
        <f t="shared" si="122"/>
        <v>PRRebouças</v>
      </c>
      <c r="AI3496" s="62">
        <v>4121505</v>
      </c>
    </row>
    <row r="3497" spans="26:35" x14ac:dyDescent="0.25">
      <c r="Z3497" s="62" t="s">
        <v>73</v>
      </c>
      <c r="AA3497" s="62" t="s">
        <v>4169</v>
      </c>
      <c r="AB3497" s="62">
        <v>4121604</v>
      </c>
      <c r="AH3497" s="45" t="str">
        <f t="shared" si="122"/>
        <v>PRRenascença</v>
      </c>
      <c r="AI3497" s="62">
        <v>4121604</v>
      </c>
    </row>
    <row r="3498" spans="26:35" x14ac:dyDescent="0.25">
      <c r="Z3498" s="62" t="s">
        <v>73</v>
      </c>
      <c r="AA3498" s="62" t="s">
        <v>4174</v>
      </c>
      <c r="AB3498" s="62">
        <v>4121703</v>
      </c>
      <c r="AH3498" s="45" t="str">
        <f t="shared" si="122"/>
        <v>PRReserva</v>
      </c>
      <c r="AI3498" s="62">
        <v>4121703</v>
      </c>
    </row>
    <row r="3499" spans="26:35" x14ac:dyDescent="0.25">
      <c r="Z3499" s="62" t="s">
        <v>73</v>
      </c>
      <c r="AA3499" s="62" t="s">
        <v>4179</v>
      </c>
      <c r="AB3499" s="62">
        <v>4121752</v>
      </c>
      <c r="AH3499" s="45" t="str">
        <f t="shared" si="122"/>
        <v>PRReserva do Iguaçu</v>
      </c>
      <c r="AI3499" s="62">
        <v>4121752</v>
      </c>
    </row>
    <row r="3500" spans="26:35" x14ac:dyDescent="0.25">
      <c r="Z3500" s="62" t="s">
        <v>73</v>
      </c>
      <c r="AA3500" s="62" t="s">
        <v>4184</v>
      </c>
      <c r="AB3500" s="62">
        <v>4121802</v>
      </c>
      <c r="AH3500" s="45" t="str">
        <f t="shared" si="122"/>
        <v>PRRibeirão Claro</v>
      </c>
      <c r="AI3500" s="62">
        <v>4121802</v>
      </c>
    </row>
    <row r="3501" spans="26:35" x14ac:dyDescent="0.25">
      <c r="Z3501" s="62" t="s">
        <v>73</v>
      </c>
      <c r="AA3501" s="62" t="s">
        <v>4189</v>
      </c>
      <c r="AB3501" s="62">
        <v>4121901</v>
      </c>
      <c r="AH3501" s="45" t="str">
        <f t="shared" si="122"/>
        <v>PRRibeirão do Pinhal</v>
      </c>
      <c r="AI3501" s="62">
        <v>4121901</v>
      </c>
    </row>
    <row r="3502" spans="26:35" x14ac:dyDescent="0.25">
      <c r="Z3502" s="62" t="s">
        <v>73</v>
      </c>
      <c r="AA3502" s="62" t="s">
        <v>4193</v>
      </c>
      <c r="AB3502" s="62">
        <v>4122008</v>
      </c>
      <c r="AH3502" s="45" t="str">
        <f t="shared" si="122"/>
        <v>PRRio Azul</v>
      </c>
      <c r="AI3502" s="62">
        <v>4122008</v>
      </c>
    </row>
    <row r="3503" spans="26:35" x14ac:dyDescent="0.25">
      <c r="Z3503" s="62" t="s">
        <v>73</v>
      </c>
      <c r="AA3503" s="62" t="s">
        <v>4198</v>
      </c>
      <c r="AB3503" s="62">
        <v>4122107</v>
      </c>
      <c r="AH3503" s="45" t="str">
        <f t="shared" si="122"/>
        <v>PRRio Bom</v>
      </c>
      <c r="AI3503" s="62">
        <v>4122107</v>
      </c>
    </row>
    <row r="3504" spans="26:35" x14ac:dyDescent="0.25">
      <c r="Z3504" s="62" t="s">
        <v>73</v>
      </c>
      <c r="AA3504" s="62" t="s">
        <v>4203</v>
      </c>
      <c r="AB3504" s="62">
        <v>4122156</v>
      </c>
      <c r="AH3504" s="45" t="str">
        <f t="shared" si="122"/>
        <v>PRRio Bonito do Iguaçu</v>
      </c>
      <c r="AI3504" s="62">
        <v>4122156</v>
      </c>
    </row>
    <row r="3505" spans="26:35" x14ac:dyDescent="0.25">
      <c r="Z3505" s="62" t="s">
        <v>73</v>
      </c>
      <c r="AA3505" s="62" t="s">
        <v>4208</v>
      </c>
      <c r="AB3505" s="62">
        <v>4122172</v>
      </c>
      <c r="AH3505" s="45" t="str">
        <f t="shared" si="122"/>
        <v>PRRio Branco do Ivaí</v>
      </c>
      <c r="AI3505" s="62">
        <v>4122172</v>
      </c>
    </row>
    <row r="3506" spans="26:35" x14ac:dyDescent="0.25">
      <c r="Z3506" s="62" t="s">
        <v>73</v>
      </c>
      <c r="AA3506" s="62" t="s">
        <v>4213</v>
      </c>
      <c r="AB3506" s="62">
        <v>4122206</v>
      </c>
      <c r="AH3506" s="45" t="str">
        <f t="shared" si="122"/>
        <v>PRRio Branco do Sul</v>
      </c>
      <c r="AI3506" s="62">
        <v>4122206</v>
      </c>
    </row>
    <row r="3507" spans="26:35" x14ac:dyDescent="0.25">
      <c r="Z3507" s="62" t="s">
        <v>73</v>
      </c>
      <c r="AA3507" s="62" t="s">
        <v>1578</v>
      </c>
      <c r="AB3507" s="62">
        <v>4122305</v>
      </c>
      <c r="AH3507" s="45" t="str">
        <f t="shared" si="122"/>
        <v>PRRio Negro</v>
      </c>
      <c r="AI3507" s="62">
        <v>4122305</v>
      </c>
    </row>
    <row r="3508" spans="26:35" x14ac:dyDescent="0.25">
      <c r="Z3508" s="62" t="s">
        <v>73</v>
      </c>
      <c r="AA3508" s="62" t="s">
        <v>4222</v>
      </c>
      <c r="AB3508" s="62">
        <v>4122404</v>
      </c>
      <c r="AH3508" s="45" t="str">
        <f t="shared" si="122"/>
        <v>PRRolândia</v>
      </c>
      <c r="AI3508" s="62">
        <v>4122404</v>
      </c>
    </row>
    <row r="3509" spans="26:35" x14ac:dyDescent="0.25">
      <c r="Z3509" s="62" t="s">
        <v>73</v>
      </c>
      <c r="AA3509" s="62" t="s">
        <v>4226</v>
      </c>
      <c r="AB3509" s="62">
        <v>4122503</v>
      </c>
      <c r="AH3509" s="45" t="str">
        <f t="shared" si="122"/>
        <v>PRRoncador</v>
      </c>
      <c r="AI3509" s="62">
        <v>4122503</v>
      </c>
    </row>
    <row r="3510" spans="26:35" x14ac:dyDescent="0.25">
      <c r="Z3510" s="62" t="s">
        <v>73</v>
      </c>
      <c r="AA3510" s="62" t="s">
        <v>4231</v>
      </c>
      <c r="AB3510" s="62">
        <v>4122602</v>
      </c>
      <c r="AH3510" s="45" t="str">
        <f t="shared" si="122"/>
        <v>PRRondon</v>
      </c>
      <c r="AI3510" s="62">
        <v>4122602</v>
      </c>
    </row>
    <row r="3511" spans="26:35" x14ac:dyDescent="0.25">
      <c r="Z3511" s="62" t="s">
        <v>73</v>
      </c>
      <c r="AA3511" s="62" t="s">
        <v>4236</v>
      </c>
      <c r="AB3511" s="62">
        <v>4122651</v>
      </c>
      <c r="AH3511" s="45" t="str">
        <f t="shared" si="122"/>
        <v>PRRosário do Ivaí</v>
      </c>
      <c r="AI3511" s="62">
        <v>4122651</v>
      </c>
    </row>
    <row r="3512" spans="26:35" x14ac:dyDescent="0.25">
      <c r="Z3512" s="62" t="s">
        <v>73</v>
      </c>
      <c r="AA3512" s="62" t="s">
        <v>4240</v>
      </c>
      <c r="AB3512" s="62">
        <v>4122701</v>
      </c>
      <c r="AH3512" s="45" t="str">
        <f t="shared" si="122"/>
        <v>PRSabáudia</v>
      </c>
      <c r="AI3512" s="62">
        <v>4122701</v>
      </c>
    </row>
    <row r="3513" spans="26:35" x14ac:dyDescent="0.25">
      <c r="Z3513" s="62" t="s">
        <v>73</v>
      </c>
      <c r="AA3513" s="62" t="s">
        <v>4245</v>
      </c>
      <c r="AB3513" s="62">
        <v>4122800</v>
      </c>
      <c r="AH3513" s="45" t="str">
        <f t="shared" si="122"/>
        <v>PRSalgado Filho</v>
      </c>
      <c r="AI3513" s="62">
        <v>4122800</v>
      </c>
    </row>
    <row r="3514" spans="26:35" x14ac:dyDescent="0.25">
      <c r="Z3514" s="62" t="s">
        <v>73</v>
      </c>
      <c r="AA3514" s="62" t="s">
        <v>4250</v>
      </c>
      <c r="AB3514" s="62">
        <v>4122909</v>
      </c>
      <c r="AH3514" s="45" t="str">
        <f t="shared" si="122"/>
        <v>PRSalto do Itararé</v>
      </c>
      <c r="AI3514" s="62">
        <v>4122909</v>
      </c>
    </row>
    <row r="3515" spans="26:35" x14ac:dyDescent="0.25">
      <c r="Z3515" s="62" t="s">
        <v>73</v>
      </c>
      <c r="AA3515" s="62" t="s">
        <v>4254</v>
      </c>
      <c r="AB3515" s="62">
        <v>4123006</v>
      </c>
      <c r="AH3515" s="45" t="str">
        <f t="shared" si="122"/>
        <v>PRSalto do Lontra</v>
      </c>
      <c r="AI3515" s="62">
        <v>4123006</v>
      </c>
    </row>
    <row r="3516" spans="26:35" x14ac:dyDescent="0.25">
      <c r="Z3516" s="62" t="s">
        <v>73</v>
      </c>
      <c r="AA3516" s="62" t="s">
        <v>4259</v>
      </c>
      <c r="AB3516" s="62">
        <v>4123105</v>
      </c>
      <c r="AH3516" s="45" t="str">
        <f t="shared" si="122"/>
        <v>PRSanta Amélia</v>
      </c>
      <c r="AI3516" s="62">
        <v>4123105</v>
      </c>
    </row>
    <row r="3517" spans="26:35" x14ac:dyDescent="0.25">
      <c r="Z3517" s="62" t="s">
        <v>73</v>
      </c>
      <c r="AA3517" s="62" t="s">
        <v>4263</v>
      </c>
      <c r="AB3517" s="62">
        <v>4123204</v>
      </c>
      <c r="AH3517" s="45" t="str">
        <f t="shared" si="122"/>
        <v>PRSanta Cecília do Pavão</v>
      </c>
      <c r="AI3517" s="62">
        <v>4123204</v>
      </c>
    </row>
    <row r="3518" spans="26:35" x14ac:dyDescent="0.25">
      <c r="Z3518" s="62" t="s">
        <v>73</v>
      </c>
      <c r="AA3518" s="62" t="s">
        <v>4268</v>
      </c>
      <c r="AB3518" s="62">
        <v>4123303</v>
      </c>
      <c r="AH3518" s="45" t="str">
        <f t="shared" si="122"/>
        <v>PRSanta Cruz de Monte Castelo</v>
      </c>
      <c r="AI3518" s="62">
        <v>4123303</v>
      </c>
    </row>
    <row r="3519" spans="26:35" x14ac:dyDescent="0.25">
      <c r="Z3519" s="62" t="s">
        <v>73</v>
      </c>
      <c r="AA3519" s="62" t="s">
        <v>4273</v>
      </c>
      <c r="AB3519" s="62">
        <v>4123402</v>
      </c>
      <c r="AH3519" s="45" t="str">
        <f t="shared" si="122"/>
        <v>PRSanta Fé</v>
      </c>
      <c r="AI3519" s="62">
        <v>4123402</v>
      </c>
    </row>
    <row r="3520" spans="26:35" x14ac:dyDescent="0.25">
      <c r="Z3520" s="62" t="s">
        <v>73</v>
      </c>
      <c r="AA3520" s="62" t="s">
        <v>3074</v>
      </c>
      <c r="AB3520" s="62">
        <v>4123501</v>
      </c>
      <c r="AH3520" s="45" t="str">
        <f t="shared" si="122"/>
        <v>PRSanta Helena</v>
      </c>
      <c r="AI3520" s="62">
        <v>4123501</v>
      </c>
    </row>
    <row r="3521" spans="26:35" x14ac:dyDescent="0.25">
      <c r="Z3521" s="62" t="s">
        <v>73</v>
      </c>
      <c r="AA3521" s="62" t="s">
        <v>3087</v>
      </c>
      <c r="AB3521" s="62">
        <v>4123600</v>
      </c>
      <c r="AH3521" s="45" t="str">
        <f t="shared" si="122"/>
        <v>PRSanta Inês</v>
      </c>
      <c r="AI3521" s="62">
        <v>4123600</v>
      </c>
    </row>
    <row r="3522" spans="26:35" x14ac:dyDescent="0.25">
      <c r="Z3522" s="62" t="s">
        <v>73</v>
      </c>
      <c r="AA3522" s="62" t="s">
        <v>4285</v>
      </c>
      <c r="AB3522" s="62">
        <v>4123709</v>
      </c>
      <c r="AH3522" s="45" t="str">
        <f t="shared" si="122"/>
        <v>PRSanta Isabel do Ivaí</v>
      </c>
      <c r="AI3522" s="62">
        <v>4123709</v>
      </c>
    </row>
    <row r="3523" spans="26:35" x14ac:dyDescent="0.25">
      <c r="Z3523" s="62" t="s">
        <v>73</v>
      </c>
      <c r="AA3523" s="62" t="s">
        <v>4290</v>
      </c>
      <c r="AB3523" s="62">
        <v>4123808</v>
      </c>
      <c r="AH3523" s="45" t="str">
        <f t="shared" ref="AH3523:AH3586" si="123">CONCATENATE(Z3523,AA3523)</f>
        <v>PRSanta Izabel do Oeste</v>
      </c>
      <c r="AI3523" s="62">
        <v>4123808</v>
      </c>
    </row>
    <row r="3524" spans="26:35" x14ac:dyDescent="0.25">
      <c r="Z3524" s="62" t="s">
        <v>73</v>
      </c>
      <c r="AA3524" s="62" t="s">
        <v>4295</v>
      </c>
      <c r="AB3524" s="62">
        <v>4123824</v>
      </c>
      <c r="AH3524" s="45" t="str">
        <f t="shared" si="123"/>
        <v>PRSanta Lúcia</v>
      </c>
      <c r="AI3524" s="62">
        <v>4123824</v>
      </c>
    </row>
    <row r="3525" spans="26:35" x14ac:dyDescent="0.25">
      <c r="Z3525" s="62" t="s">
        <v>73</v>
      </c>
      <c r="AA3525" s="62" t="s">
        <v>4300</v>
      </c>
      <c r="AB3525" s="62">
        <v>4123857</v>
      </c>
      <c r="AH3525" s="45" t="str">
        <f t="shared" si="123"/>
        <v>PRSanta Maria do Oeste</v>
      </c>
      <c r="AI3525" s="62">
        <v>4123857</v>
      </c>
    </row>
    <row r="3526" spans="26:35" x14ac:dyDescent="0.25">
      <c r="Z3526" s="62" t="s">
        <v>73</v>
      </c>
      <c r="AA3526" s="62" t="s">
        <v>4305</v>
      </c>
      <c r="AB3526" s="62">
        <v>4123907</v>
      </c>
      <c r="AH3526" s="45" t="str">
        <f t="shared" si="123"/>
        <v>PRSanta Mariana</v>
      </c>
      <c r="AI3526" s="62">
        <v>4123907</v>
      </c>
    </row>
    <row r="3527" spans="26:35" x14ac:dyDescent="0.25">
      <c r="Z3527" s="62" t="s">
        <v>73</v>
      </c>
      <c r="AA3527" s="62" t="s">
        <v>4310</v>
      </c>
      <c r="AB3527" s="62">
        <v>4123956</v>
      </c>
      <c r="AH3527" s="45" t="str">
        <f t="shared" si="123"/>
        <v>PRSanta Mônica</v>
      </c>
      <c r="AI3527" s="62">
        <v>4123956</v>
      </c>
    </row>
    <row r="3528" spans="26:35" x14ac:dyDescent="0.25">
      <c r="Z3528" s="62" t="s">
        <v>73</v>
      </c>
      <c r="AA3528" s="62" t="s">
        <v>4315</v>
      </c>
      <c r="AB3528" s="62">
        <v>4124020</v>
      </c>
      <c r="AH3528" s="45" t="str">
        <f t="shared" si="123"/>
        <v>PRSanta Tereza do Oeste</v>
      </c>
      <c r="AI3528" s="62">
        <v>4124020</v>
      </c>
    </row>
    <row r="3529" spans="26:35" x14ac:dyDescent="0.25">
      <c r="Z3529" s="62" t="s">
        <v>73</v>
      </c>
      <c r="AA3529" s="62" t="s">
        <v>4319</v>
      </c>
      <c r="AB3529" s="62">
        <v>4124053</v>
      </c>
      <c r="AH3529" s="45" t="str">
        <f t="shared" si="123"/>
        <v>PRSanta Terezinha de Itaipu</v>
      </c>
      <c r="AI3529" s="62">
        <v>4124053</v>
      </c>
    </row>
    <row r="3530" spans="26:35" x14ac:dyDescent="0.25">
      <c r="Z3530" s="62" t="s">
        <v>73</v>
      </c>
      <c r="AA3530" s="62" t="s">
        <v>4324</v>
      </c>
      <c r="AB3530" s="62">
        <v>4124004</v>
      </c>
      <c r="AH3530" s="45" t="str">
        <f t="shared" si="123"/>
        <v>PRSantana do Itararé</v>
      </c>
      <c r="AI3530" s="62">
        <v>4124004</v>
      </c>
    </row>
    <row r="3531" spans="26:35" x14ac:dyDescent="0.25">
      <c r="Z3531" s="62" t="s">
        <v>73</v>
      </c>
      <c r="AA3531" s="62" t="s">
        <v>4329</v>
      </c>
      <c r="AB3531" s="62">
        <v>4124103</v>
      </c>
      <c r="AH3531" s="45" t="str">
        <f t="shared" si="123"/>
        <v>PRSanto Antônio da Platina</v>
      </c>
      <c r="AI3531" s="62">
        <v>4124103</v>
      </c>
    </row>
    <row r="3532" spans="26:35" x14ac:dyDescent="0.25">
      <c r="Z3532" s="62" t="s">
        <v>73</v>
      </c>
      <c r="AA3532" s="62" t="s">
        <v>4334</v>
      </c>
      <c r="AB3532" s="62">
        <v>4124202</v>
      </c>
      <c r="AH3532" s="45" t="str">
        <f t="shared" si="123"/>
        <v>PRSanto Antônio do Caiuá</v>
      </c>
      <c r="AI3532" s="62">
        <v>4124202</v>
      </c>
    </row>
    <row r="3533" spans="26:35" x14ac:dyDescent="0.25">
      <c r="Z3533" s="62" t="s">
        <v>73</v>
      </c>
      <c r="AA3533" s="62" t="s">
        <v>4339</v>
      </c>
      <c r="AB3533" s="62">
        <v>4124301</v>
      </c>
      <c r="AH3533" s="45" t="str">
        <f t="shared" si="123"/>
        <v>PRSanto Antônio do Paraíso</v>
      </c>
      <c r="AI3533" s="62">
        <v>4124301</v>
      </c>
    </row>
    <row r="3534" spans="26:35" x14ac:dyDescent="0.25">
      <c r="Z3534" s="62" t="s">
        <v>73</v>
      </c>
      <c r="AA3534" s="62" t="s">
        <v>4344</v>
      </c>
      <c r="AB3534" s="62">
        <v>4124400</v>
      </c>
      <c r="AH3534" s="45" t="str">
        <f t="shared" si="123"/>
        <v>PRSanto Antônio do Sudoeste</v>
      </c>
      <c r="AI3534" s="62">
        <v>4124400</v>
      </c>
    </row>
    <row r="3535" spans="26:35" x14ac:dyDescent="0.25">
      <c r="Z3535" s="62" t="s">
        <v>73</v>
      </c>
      <c r="AA3535" s="62" t="s">
        <v>4349</v>
      </c>
      <c r="AB3535" s="62">
        <v>4124509</v>
      </c>
      <c r="AH3535" s="45" t="str">
        <f t="shared" si="123"/>
        <v>PRSanto Inácio</v>
      </c>
      <c r="AI3535" s="62">
        <v>4124509</v>
      </c>
    </row>
    <row r="3536" spans="26:35" x14ac:dyDescent="0.25">
      <c r="Z3536" s="62" t="s">
        <v>73</v>
      </c>
      <c r="AA3536" s="62" t="s">
        <v>4353</v>
      </c>
      <c r="AB3536" s="62">
        <v>4124608</v>
      </c>
      <c r="AH3536" s="45" t="str">
        <f t="shared" si="123"/>
        <v>PRSão Carlos do Ivaí</v>
      </c>
      <c r="AI3536" s="62">
        <v>4124608</v>
      </c>
    </row>
    <row r="3537" spans="26:35" x14ac:dyDescent="0.25">
      <c r="Z3537" s="62" t="s">
        <v>73</v>
      </c>
      <c r="AA3537" s="62" t="s">
        <v>4357</v>
      </c>
      <c r="AB3537" s="62">
        <v>4124707</v>
      </c>
      <c r="AH3537" s="45" t="str">
        <f t="shared" si="123"/>
        <v>PRSão Jerônimo da Serra</v>
      </c>
      <c r="AI3537" s="62">
        <v>4124707</v>
      </c>
    </row>
    <row r="3538" spans="26:35" x14ac:dyDescent="0.25">
      <c r="Z3538" s="62" t="s">
        <v>73</v>
      </c>
      <c r="AA3538" s="62" t="s">
        <v>2956</v>
      </c>
      <c r="AB3538" s="62">
        <v>4124806</v>
      </c>
      <c r="AH3538" s="45" t="str">
        <f t="shared" si="123"/>
        <v>PRSão João</v>
      </c>
      <c r="AI3538" s="62">
        <v>4124806</v>
      </c>
    </row>
    <row r="3539" spans="26:35" x14ac:dyDescent="0.25">
      <c r="Z3539" s="62" t="s">
        <v>73</v>
      </c>
      <c r="AA3539" s="62" t="s">
        <v>4366</v>
      </c>
      <c r="AB3539" s="62">
        <v>4124905</v>
      </c>
      <c r="AH3539" s="45" t="str">
        <f t="shared" si="123"/>
        <v>PRSão João do Caiuá</v>
      </c>
      <c r="AI3539" s="62">
        <v>4124905</v>
      </c>
    </row>
    <row r="3540" spans="26:35" x14ac:dyDescent="0.25">
      <c r="Z3540" s="62" t="s">
        <v>73</v>
      </c>
      <c r="AA3540" s="62" t="s">
        <v>4370</v>
      </c>
      <c r="AB3540" s="62">
        <v>4125001</v>
      </c>
      <c r="AH3540" s="45" t="str">
        <f t="shared" si="123"/>
        <v>PRSão João do Ivaí</v>
      </c>
      <c r="AI3540" s="62">
        <v>4125001</v>
      </c>
    </row>
    <row r="3541" spans="26:35" x14ac:dyDescent="0.25">
      <c r="Z3541" s="62" t="s">
        <v>73</v>
      </c>
      <c r="AA3541" s="62" t="s">
        <v>4375</v>
      </c>
      <c r="AB3541" s="62">
        <v>4125100</v>
      </c>
      <c r="AH3541" s="45" t="str">
        <f t="shared" si="123"/>
        <v>PRSão João do Triunfo</v>
      </c>
      <c r="AI3541" s="62">
        <v>4125100</v>
      </c>
    </row>
    <row r="3542" spans="26:35" x14ac:dyDescent="0.25">
      <c r="Z3542" s="62" t="s">
        <v>73</v>
      </c>
      <c r="AA3542" s="62" t="s">
        <v>4379</v>
      </c>
      <c r="AB3542" s="62">
        <v>4125308</v>
      </c>
      <c r="AH3542" s="45" t="str">
        <f t="shared" si="123"/>
        <v>PRSão Jorge do Ivaí</v>
      </c>
      <c r="AI3542" s="62">
        <v>4125308</v>
      </c>
    </row>
    <row r="3543" spans="26:35" x14ac:dyDescent="0.25">
      <c r="Z3543" s="62" t="s">
        <v>73</v>
      </c>
      <c r="AA3543" s="62" t="s">
        <v>4384</v>
      </c>
      <c r="AB3543" s="62">
        <v>4125357</v>
      </c>
      <c r="AH3543" s="45" t="str">
        <f t="shared" si="123"/>
        <v>PRSão Jorge do Patrocínio</v>
      </c>
      <c r="AI3543" s="62">
        <v>4125357</v>
      </c>
    </row>
    <row r="3544" spans="26:35" x14ac:dyDescent="0.25">
      <c r="Z3544" s="62" t="s">
        <v>73</v>
      </c>
      <c r="AA3544" s="62" t="s">
        <v>4389</v>
      </c>
      <c r="AB3544" s="62">
        <v>4125209</v>
      </c>
      <c r="AH3544" s="45" t="str">
        <f t="shared" si="123"/>
        <v>PRSão Jorge d'Oeste</v>
      </c>
      <c r="AI3544" s="62">
        <v>4125209</v>
      </c>
    </row>
    <row r="3545" spans="26:35" x14ac:dyDescent="0.25">
      <c r="Z3545" s="62" t="s">
        <v>73</v>
      </c>
      <c r="AA3545" s="62" t="s">
        <v>4393</v>
      </c>
      <c r="AB3545" s="62">
        <v>4125407</v>
      </c>
      <c r="AH3545" s="45" t="str">
        <f t="shared" si="123"/>
        <v>PRSão José da Boa Vista</v>
      </c>
      <c r="AI3545" s="62">
        <v>4125407</v>
      </c>
    </row>
    <row r="3546" spans="26:35" x14ac:dyDescent="0.25">
      <c r="Z3546" s="62" t="s">
        <v>73</v>
      </c>
      <c r="AA3546" s="62" t="s">
        <v>4398</v>
      </c>
      <c r="AB3546" s="62">
        <v>4125456</v>
      </c>
      <c r="AH3546" s="45" t="str">
        <f t="shared" si="123"/>
        <v>PRSão José das Palmeiras</v>
      </c>
      <c r="AI3546" s="62">
        <v>4125456</v>
      </c>
    </row>
    <row r="3547" spans="26:35" x14ac:dyDescent="0.25">
      <c r="Z3547" s="62" t="s">
        <v>73</v>
      </c>
      <c r="AA3547" s="62" t="s">
        <v>4403</v>
      </c>
      <c r="AB3547" s="62">
        <v>4125506</v>
      </c>
      <c r="AH3547" s="45" t="str">
        <f t="shared" si="123"/>
        <v>PRSão José dos Pinhais</v>
      </c>
      <c r="AI3547" s="62">
        <v>4125506</v>
      </c>
    </row>
    <row r="3548" spans="26:35" x14ac:dyDescent="0.25">
      <c r="Z3548" s="62" t="s">
        <v>73</v>
      </c>
      <c r="AA3548" s="62" t="s">
        <v>4407</v>
      </c>
      <c r="AB3548" s="62">
        <v>4125555</v>
      </c>
      <c r="AH3548" s="45" t="str">
        <f t="shared" si="123"/>
        <v>PRSão Manoel do Paraná</v>
      </c>
      <c r="AI3548" s="62">
        <v>4125555</v>
      </c>
    </row>
    <row r="3549" spans="26:35" x14ac:dyDescent="0.25">
      <c r="Z3549" s="62" t="s">
        <v>73</v>
      </c>
      <c r="AA3549" s="62" t="s">
        <v>4412</v>
      </c>
      <c r="AB3549" s="62">
        <v>4125605</v>
      </c>
      <c r="AH3549" s="45" t="str">
        <f t="shared" si="123"/>
        <v>PRSão Mateus do Sul</v>
      </c>
      <c r="AI3549" s="62">
        <v>4125605</v>
      </c>
    </row>
    <row r="3550" spans="26:35" x14ac:dyDescent="0.25">
      <c r="Z3550" s="62" t="s">
        <v>73</v>
      </c>
      <c r="AA3550" s="62" t="s">
        <v>4417</v>
      </c>
      <c r="AB3550" s="62">
        <v>4125704</v>
      </c>
      <c r="AH3550" s="45" t="str">
        <f t="shared" si="123"/>
        <v>PRSão Miguel do Iguaçu</v>
      </c>
      <c r="AI3550" s="62">
        <v>4125704</v>
      </c>
    </row>
    <row r="3551" spans="26:35" x14ac:dyDescent="0.25">
      <c r="Z3551" s="62" t="s">
        <v>73</v>
      </c>
      <c r="AA3551" s="62" t="s">
        <v>4422</v>
      </c>
      <c r="AB3551" s="62">
        <v>4125753</v>
      </c>
      <c r="AH3551" s="45" t="str">
        <f t="shared" si="123"/>
        <v>PRSão Pedro do Iguaçu</v>
      </c>
      <c r="AI3551" s="62">
        <v>4125753</v>
      </c>
    </row>
    <row r="3552" spans="26:35" x14ac:dyDescent="0.25">
      <c r="Z3552" s="62" t="s">
        <v>73</v>
      </c>
      <c r="AA3552" s="62" t="s">
        <v>4426</v>
      </c>
      <c r="AB3552" s="62">
        <v>4125803</v>
      </c>
      <c r="AH3552" s="45" t="str">
        <f t="shared" si="123"/>
        <v>PRSão Pedro do Ivaí</v>
      </c>
      <c r="AI3552" s="62">
        <v>4125803</v>
      </c>
    </row>
    <row r="3553" spans="26:35" x14ac:dyDescent="0.25">
      <c r="Z3553" s="62" t="s">
        <v>73</v>
      </c>
      <c r="AA3553" s="62" t="s">
        <v>4431</v>
      </c>
      <c r="AB3553" s="62">
        <v>4125902</v>
      </c>
      <c r="AH3553" s="45" t="str">
        <f t="shared" si="123"/>
        <v>PRSão Pedro do Paraná</v>
      </c>
      <c r="AI3553" s="62">
        <v>4125902</v>
      </c>
    </row>
    <row r="3554" spans="26:35" x14ac:dyDescent="0.25">
      <c r="Z3554" s="62" t="s">
        <v>73</v>
      </c>
      <c r="AA3554" s="62" t="s">
        <v>4436</v>
      </c>
      <c r="AB3554" s="62">
        <v>4126009</v>
      </c>
      <c r="AH3554" s="45" t="str">
        <f t="shared" si="123"/>
        <v>PRSão Sebastião da Amoreira</v>
      </c>
      <c r="AI3554" s="62">
        <v>4126009</v>
      </c>
    </row>
    <row r="3555" spans="26:35" x14ac:dyDescent="0.25">
      <c r="Z3555" s="62" t="s">
        <v>73</v>
      </c>
      <c r="AA3555" s="62" t="s">
        <v>2807</v>
      </c>
      <c r="AB3555" s="62">
        <v>4126108</v>
      </c>
      <c r="AH3555" s="45" t="str">
        <f t="shared" si="123"/>
        <v>PRSão Tomé</v>
      </c>
      <c r="AI3555" s="62">
        <v>4126108</v>
      </c>
    </row>
    <row r="3556" spans="26:35" x14ac:dyDescent="0.25">
      <c r="Z3556" s="62" t="s">
        <v>73</v>
      </c>
      <c r="AA3556" s="62" t="s">
        <v>4445</v>
      </c>
      <c r="AB3556" s="62">
        <v>4126207</v>
      </c>
      <c r="AH3556" s="45" t="str">
        <f t="shared" si="123"/>
        <v>PRSapopema</v>
      </c>
      <c r="AI3556" s="62">
        <v>4126207</v>
      </c>
    </row>
    <row r="3557" spans="26:35" x14ac:dyDescent="0.25">
      <c r="Z3557" s="62" t="s">
        <v>73</v>
      </c>
      <c r="AA3557" s="62" t="s">
        <v>4450</v>
      </c>
      <c r="AB3557" s="62">
        <v>4126256</v>
      </c>
      <c r="AH3557" s="45" t="str">
        <f t="shared" si="123"/>
        <v>PRSarandi</v>
      </c>
      <c r="AI3557" s="62">
        <v>4126256</v>
      </c>
    </row>
    <row r="3558" spans="26:35" x14ac:dyDescent="0.25">
      <c r="Z3558" s="62" t="s">
        <v>73</v>
      </c>
      <c r="AA3558" s="62" t="s">
        <v>4455</v>
      </c>
      <c r="AB3558" s="62">
        <v>4126272</v>
      </c>
      <c r="AH3558" s="45" t="str">
        <f t="shared" si="123"/>
        <v>PRSaudade do Iguaçu</v>
      </c>
      <c r="AI3558" s="62">
        <v>4126272</v>
      </c>
    </row>
    <row r="3559" spans="26:35" x14ac:dyDescent="0.25">
      <c r="Z3559" s="62" t="s">
        <v>73</v>
      </c>
      <c r="AA3559" s="62" t="s">
        <v>4460</v>
      </c>
      <c r="AB3559" s="62">
        <v>4126306</v>
      </c>
      <c r="AH3559" s="45" t="str">
        <f t="shared" si="123"/>
        <v>PRSengés</v>
      </c>
      <c r="AI3559" s="62">
        <v>4126306</v>
      </c>
    </row>
    <row r="3560" spans="26:35" x14ac:dyDescent="0.25">
      <c r="Z3560" s="62" t="s">
        <v>73</v>
      </c>
      <c r="AA3560" s="62" t="s">
        <v>4465</v>
      </c>
      <c r="AB3560" s="62">
        <v>4126355</v>
      </c>
      <c r="AH3560" s="45" t="str">
        <f t="shared" si="123"/>
        <v>PRSerranópolis do Iguaçu</v>
      </c>
      <c r="AI3560" s="62">
        <v>4126355</v>
      </c>
    </row>
    <row r="3561" spans="26:35" x14ac:dyDescent="0.25">
      <c r="Z3561" s="62" t="s">
        <v>73</v>
      </c>
      <c r="AA3561" s="62" t="s">
        <v>4470</v>
      </c>
      <c r="AB3561" s="62">
        <v>4126405</v>
      </c>
      <c r="AH3561" s="45" t="str">
        <f t="shared" si="123"/>
        <v>PRSertaneja</v>
      </c>
      <c r="AI3561" s="62">
        <v>4126405</v>
      </c>
    </row>
    <row r="3562" spans="26:35" x14ac:dyDescent="0.25">
      <c r="Z3562" s="62" t="s">
        <v>73</v>
      </c>
      <c r="AA3562" s="62" t="s">
        <v>4474</v>
      </c>
      <c r="AB3562" s="62">
        <v>4126504</v>
      </c>
      <c r="AH3562" s="45" t="str">
        <f t="shared" si="123"/>
        <v>PRSertanópolis</v>
      </c>
      <c r="AI3562" s="62">
        <v>4126504</v>
      </c>
    </row>
    <row r="3563" spans="26:35" x14ac:dyDescent="0.25">
      <c r="Z3563" s="62" t="s">
        <v>73</v>
      </c>
      <c r="AA3563" s="62" t="s">
        <v>4479</v>
      </c>
      <c r="AB3563" s="62">
        <v>4126603</v>
      </c>
      <c r="AH3563" s="45" t="str">
        <f t="shared" si="123"/>
        <v>PRSiqueira Campos</v>
      </c>
      <c r="AI3563" s="62">
        <v>4126603</v>
      </c>
    </row>
    <row r="3564" spans="26:35" x14ac:dyDescent="0.25">
      <c r="Z3564" s="62" t="s">
        <v>73</v>
      </c>
      <c r="AA3564" s="62" t="s">
        <v>4484</v>
      </c>
      <c r="AB3564" s="62">
        <v>4126652</v>
      </c>
      <c r="AH3564" s="45" t="str">
        <f t="shared" si="123"/>
        <v>PRSulina</v>
      </c>
      <c r="AI3564" s="62">
        <v>4126652</v>
      </c>
    </row>
    <row r="3565" spans="26:35" x14ac:dyDescent="0.25">
      <c r="Z3565" s="62" t="s">
        <v>73</v>
      </c>
      <c r="AA3565" s="62" t="s">
        <v>4489</v>
      </c>
      <c r="AB3565" s="62">
        <v>4126678</v>
      </c>
      <c r="AH3565" s="45" t="str">
        <f t="shared" si="123"/>
        <v>PRTamarana</v>
      </c>
      <c r="AI3565" s="62">
        <v>4126678</v>
      </c>
    </row>
    <row r="3566" spans="26:35" x14ac:dyDescent="0.25">
      <c r="Z3566" s="62" t="s">
        <v>73</v>
      </c>
      <c r="AA3566" s="62" t="s">
        <v>4494</v>
      </c>
      <c r="AB3566" s="62">
        <v>4126702</v>
      </c>
      <c r="AH3566" s="45" t="str">
        <f t="shared" si="123"/>
        <v>PRTamboara</v>
      </c>
      <c r="AI3566" s="62">
        <v>4126702</v>
      </c>
    </row>
    <row r="3567" spans="26:35" x14ac:dyDescent="0.25">
      <c r="Z3567" s="62" t="s">
        <v>73</v>
      </c>
      <c r="AA3567" s="62" t="s">
        <v>4499</v>
      </c>
      <c r="AB3567" s="62">
        <v>4126801</v>
      </c>
      <c r="AH3567" s="45" t="str">
        <f t="shared" si="123"/>
        <v>PRTapejara</v>
      </c>
      <c r="AI3567" s="62">
        <v>4126801</v>
      </c>
    </row>
    <row r="3568" spans="26:35" x14ac:dyDescent="0.25">
      <c r="Z3568" s="62" t="s">
        <v>73</v>
      </c>
      <c r="AA3568" s="62" t="s">
        <v>4504</v>
      </c>
      <c r="AB3568" s="62">
        <v>4126900</v>
      </c>
      <c r="AH3568" s="45" t="str">
        <f t="shared" si="123"/>
        <v>PRTapira</v>
      </c>
      <c r="AI3568" s="62">
        <v>4126900</v>
      </c>
    </row>
    <row r="3569" spans="26:35" x14ac:dyDescent="0.25">
      <c r="Z3569" s="62" t="s">
        <v>73</v>
      </c>
      <c r="AA3569" s="62" t="s">
        <v>4509</v>
      </c>
      <c r="AB3569" s="62">
        <v>4127007</v>
      </c>
      <c r="AH3569" s="45" t="str">
        <f t="shared" si="123"/>
        <v>PRTeixeira Soares</v>
      </c>
      <c r="AI3569" s="62">
        <v>4127007</v>
      </c>
    </row>
    <row r="3570" spans="26:35" x14ac:dyDescent="0.25">
      <c r="Z3570" s="62" t="s">
        <v>73</v>
      </c>
      <c r="AA3570" s="62" t="s">
        <v>4513</v>
      </c>
      <c r="AB3570" s="62">
        <v>4127106</v>
      </c>
      <c r="AH3570" s="45" t="str">
        <f t="shared" si="123"/>
        <v>PRTelêmaco Borba</v>
      </c>
      <c r="AI3570" s="62">
        <v>4127106</v>
      </c>
    </row>
    <row r="3571" spans="26:35" x14ac:dyDescent="0.25">
      <c r="Z3571" s="62" t="s">
        <v>73</v>
      </c>
      <c r="AA3571" s="62" t="s">
        <v>4518</v>
      </c>
      <c r="AB3571" s="62">
        <v>4127205</v>
      </c>
      <c r="AH3571" s="45" t="str">
        <f t="shared" si="123"/>
        <v>PRTerra Boa</v>
      </c>
      <c r="AI3571" s="62">
        <v>4127205</v>
      </c>
    </row>
    <row r="3572" spans="26:35" x14ac:dyDescent="0.25">
      <c r="Z3572" s="62" t="s">
        <v>73</v>
      </c>
      <c r="AA3572" s="62" t="s">
        <v>4523</v>
      </c>
      <c r="AB3572" s="62">
        <v>4127304</v>
      </c>
      <c r="AH3572" s="45" t="str">
        <f t="shared" si="123"/>
        <v>PRTerra Rica</v>
      </c>
      <c r="AI3572" s="62">
        <v>4127304</v>
      </c>
    </row>
    <row r="3573" spans="26:35" x14ac:dyDescent="0.25">
      <c r="Z3573" s="62" t="s">
        <v>73</v>
      </c>
      <c r="AA3573" s="62" t="s">
        <v>4528</v>
      </c>
      <c r="AB3573" s="62">
        <v>4127403</v>
      </c>
      <c r="AH3573" s="45" t="str">
        <f t="shared" si="123"/>
        <v>PRTerra Roxa</v>
      </c>
      <c r="AI3573" s="62">
        <v>4127403</v>
      </c>
    </row>
    <row r="3574" spans="26:35" x14ac:dyDescent="0.25">
      <c r="Z3574" s="62" t="s">
        <v>73</v>
      </c>
      <c r="AA3574" s="62" t="s">
        <v>4533</v>
      </c>
      <c r="AB3574" s="62">
        <v>4127502</v>
      </c>
      <c r="AH3574" s="45" t="str">
        <f t="shared" si="123"/>
        <v>PRTibagi</v>
      </c>
      <c r="AI3574" s="62">
        <v>4127502</v>
      </c>
    </row>
    <row r="3575" spans="26:35" x14ac:dyDescent="0.25">
      <c r="Z3575" s="62" t="s">
        <v>73</v>
      </c>
      <c r="AA3575" s="62" t="s">
        <v>4537</v>
      </c>
      <c r="AB3575" s="62">
        <v>4127601</v>
      </c>
      <c r="AH3575" s="45" t="str">
        <f t="shared" si="123"/>
        <v>PRTijucas do Sul</v>
      </c>
      <c r="AI3575" s="62">
        <v>4127601</v>
      </c>
    </row>
    <row r="3576" spans="26:35" x14ac:dyDescent="0.25">
      <c r="Z3576" s="62" t="s">
        <v>73</v>
      </c>
      <c r="AA3576" s="62" t="s">
        <v>4542</v>
      </c>
      <c r="AB3576" s="62">
        <v>4127700</v>
      </c>
      <c r="AH3576" s="45" t="str">
        <f t="shared" si="123"/>
        <v>PRToledo</v>
      </c>
      <c r="AI3576" s="62">
        <v>4127700</v>
      </c>
    </row>
    <row r="3577" spans="26:35" x14ac:dyDescent="0.25">
      <c r="Z3577" s="62" t="s">
        <v>73</v>
      </c>
      <c r="AA3577" s="62" t="s">
        <v>4546</v>
      </c>
      <c r="AB3577" s="62">
        <v>4127809</v>
      </c>
      <c r="AH3577" s="45" t="str">
        <f t="shared" si="123"/>
        <v>PRTomazina</v>
      </c>
      <c r="AI3577" s="62">
        <v>4127809</v>
      </c>
    </row>
    <row r="3578" spans="26:35" x14ac:dyDescent="0.25">
      <c r="Z3578" s="62" t="s">
        <v>73</v>
      </c>
      <c r="AA3578" s="62" t="s">
        <v>4551</v>
      </c>
      <c r="AB3578" s="62">
        <v>4127858</v>
      </c>
      <c r="AH3578" s="45" t="str">
        <f t="shared" si="123"/>
        <v>PRTrês Barras do Paraná</v>
      </c>
      <c r="AI3578" s="62">
        <v>4127858</v>
      </c>
    </row>
    <row r="3579" spans="26:35" x14ac:dyDescent="0.25">
      <c r="Z3579" s="62" t="s">
        <v>73</v>
      </c>
      <c r="AA3579" s="62" t="s">
        <v>4556</v>
      </c>
      <c r="AB3579" s="62">
        <v>4127882</v>
      </c>
      <c r="AH3579" s="45" t="str">
        <f t="shared" si="123"/>
        <v>PRTunas do Paraná</v>
      </c>
      <c r="AI3579" s="62">
        <v>4127882</v>
      </c>
    </row>
    <row r="3580" spans="26:35" x14ac:dyDescent="0.25">
      <c r="Z3580" s="62" t="s">
        <v>73</v>
      </c>
      <c r="AA3580" s="62" t="s">
        <v>4561</v>
      </c>
      <c r="AB3580" s="62">
        <v>4127908</v>
      </c>
      <c r="AH3580" s="45" t="str">
        <f t="shared" si="123"/>
        <v>PRTuneiras do Oeste</v>
      </c>
      <c r="AI3580" s="62">
        <v>4127908</v>
      </c>
    </row>
    <row r="3581" spans="26:35" x14ac:dyDescent="0.25">
      <c r="Z3581" s="62" t="s">
        <v>73</v>
      </c>
      <c r="AA3581" s="62" t="s">
        <v>4565</v>
      </c>
      <c r="AB3581" s="62">
        <v>4127957</v>
      </c>
      <c r="AH3581" s="45" t="str">
        <f t="shared" si="123"/>
        <v>PRTupãssi</v>
      </c>
      <c r="AI3581" s="62">
        <v>4127957</v>
      </c>
    </row>
    <row r="3582" spans="26:35" x14ac:dyDescent="0.25">
      <c r="Z3582" s="62" t="s">
        <v>73</v>
      </c>
      <c r="AA3582" s="62" t="s">
        <v>4049</v>
      </c>
      <c r="AB3582" s="62">
        <v>4127965</v>
      </c>
      <c r="AH3582" s="45" t="str">
        <f t="shared" si="123"/>
        <v>PRTurvo</v>
      </c>
      <c r="AI3582" s="62">
        <v>4127965</v>
      </c>
    </row>
    <row r="3583" spans="26:35" x14ac:dyDescent="0.25">
      <c r="Z3583" s="62" t="s">
        <v>73</v>
      </c>
      <c r="AA3583" s="62" t="s">
        <v>4573</v>
      </c>
      <c r="AB3583" s="62">
        <v>4128005</v>
      </c>
      <c r="AH3583" s="45" t="str">
        <f t="shared" si="123"/>
        <v>PRUbiratã</v>
      </c>
      <c r="AI3583" s="62">
        <v>4128005</v>
      </c>
    </row>
    <row r="3584" spans="26:35" x14ac:dyDescent="0.25">
      <c r="Z3584" s="62" t="s">
        <v>73</v>
      </c>
      <c r="AA3584" s="62" t="s">
        <v>4578</v>
      </c>
      <c r="AB3584" s="62">
        <v>4128104</v>
      </c>
      <c r="AH3584" s="45" t="str">
        <f t="shared" si="123"/>
        <v>PRUmuarama</v>
      </c>
      <c r="AI3584" s="62">
        <v>4128104</v>
      </c>
    </row>
    <row r="3585" spans="26:35" x14ac:dyDescent="0.25">
      <c r="Z3585" s="62" t="s">
        <v>73</v>
      </c>
      <c r="AA3585" s="62" t="s">
        <v>4583</v>
      </c>
      <c r="AB3585" s="62">
        <v>4128203</v>
      </c>
      <c r="AH3585" s="45" t="str">
        <f t="shared" si="123"/>
        <v>PRUnião da Vitória</v>
      </c>
      <c r="AI3585" s="62">
        <v>4128203</v>
      </c>
    </row>
    <row r="3586" spans="26:35" x14ac:dyDescent="0.25">
      <c r="Z3586" s="62" t="s">
        <v>73</v>
      </c>
      <c r="AA3586" s="62" t="s">
        <v>4588</v>
      </c>
      <c r="AB3586" s="62">
        <v>4128302</v>
      </c>
      <c r="AH3586" s="45" t="str">
        <f t="shared" si="123"/>
        <v>PRUniflor</v>
      </c>
      <c r="AI3586" s="62">
        <v>4128302</v>
      </c>
    </row>
    <row r="3587" spans="26:35" x14ac:dyDescent="0.25">
      <c r="Z3587" s="62" t="s">
        <v>73</v>
      </c>
      <c r="AA3587" s="62" t="s">
        <v>4592</v>
      </c>
      <c r="AB3587" s="62">
        <v>4128401</v>
      </c>
      <c r="AH3587" s="45" t="str">
        <f t="shared" ref="AH3587:AH3650" si="124">CONCATENATE(Z3587,AA3587)</f>
        <v>PRUraí</v>
      </c>
      <c r="AI3587" s="62">
        <v>4128401</v>
      </c>
    </row>
    <row r="3588" spans="26:35" x14ac:dyDescent="0.25">
      <c r="Z3588" s="62" t="s">
        <v>73</v>
      </c>
      <c r="AA3588" s="62" t="s">
        <v>4597</v>
      </c>
      <c r="AB3588" s="62">
        <v>4128534</v>
      </c>
      <c r="AH3588" s="45" t="str">
        <f t="shared" si="124"/>
        <v>PRVentania</v>
      </c>
      <c r="AI3588" s="62">
        <v>4128534</v>
      </c>
    </row>
    <row r="3589" spans="26:35" x14ac:dyDescent="0.25">
      <c r="Z3589" s="62" t="s">
        <v>73</v>
      </c>
      <c r="AA3589" s="62" t="s">
        <v>4601</v>
      </c>
      <c r="AB3589" s="62">
        <v>4128559</v>
      </c>
      <c r="AH3589" s="45" t="str">
        <f t="shared" si="124"/>
        <v>PRVera Cruz do Oeste</v>
      </c>
      <c r="AI3589" s="62">
        <v>4128559</v>
      </c>
    </row>
    <row r="3590" spans="26:35" x14ac:dyDescent="0.25">
      <c r="Z3590" s="62" t="s">
        <v>73</v>
      </c>
      <c r="AA3590" s="62" t="s">
        <v>4605</v>
      </c>
      <c r="AB3590" s="62">
        <v>4128609</v>
      </c>
      <c r="AH3590" s="45" t="str">
        <f t="shared" si="124"/>
        <v>PRVerê</v>
      </c>
      <c r="AI3590" s="62">
        <v>4128609</v>
      </c>
    </row>
    <row r="3591" spans="26:35" x14ac:dyDescent="0.25">
      <c r="Z3591" s="62" t="s">
        <v>73</v>
      </c>
      <c r="AA3591" s="62" t="s">
        <v>4610</v>
      </c>
      <c r="AB3591" s="62">
        <v>4128658</v>
      </c>
      <c r="AH3591" s="45" t="str">
        <f t="shared" si="124"/>
        <v>PRVirmond</v>
      </c>
      <c r="AI3591" s="62">
        <v>4128658</v>
      </c>
    </row>
    <row r="3592" spans="26:35" x14ac:dyDescent="0.25">
      <c r="Z3592" s="62" t="s">
        <v>73</v>
      </c>
      <c r="AA3592" s="62" t="s">
        <v>4615</v>
      </c>
      <c r="AB3592" s="62">
        <v>4128708</v>
      </c>
      <c r="AH3592" s="45" t="str">
        <f t="shared" si="124"/>
        <v>PRVitorino</v>
      </c>
      <c r="AI3592" s="62">
        <v>4128708</v>
      </c>
    </row>
    <row r="3593" spans="26:35" x14ac:dyDescent="0.25">
      <c r="Z3593" s="62" t="s">
        <v>73</v>
      </c>
      <c r="AA3593" s="62" t="s">
        <v>4619</v>
      </c>
      <c r="AB3593" s="62">
        <v>4128500</v>
      </c>
      <c r="AH3593" s="45" t="str">
        <f t="shared" si="124"/>
        <v>PRWenceslau Braz</v>
      </c>
      <c r="AI3593" s="62">
        <v>4128500</v>
      </c>
    </row>
    <row r="3594" spans="26:35" x14ac:dyDescent="0.25">
      <c r="Z3594" s="62" t="s">
        <v>73</v>
      </c>
      <c r="AA3594" s="62" t="s">
        <v>4624</v>
      </c>
      <c r="AB3594" s="62">
        <v>4128807</v>
      </c>
      <c r="AH3594" s="45" t="str">
        <f t="shared" si="124"/>
        <v>PRXambrê</v>
      </c>
      <c r="AI3594" s="62">
        <v>4128807</v>
      </c>
    </row>
    <row r="3595" spans="26:35" x14ac:dyDescent="0.25">
      <c r="Z3595" s="62" t="s">
        <v>74</v>
      </c>
      <c r="AA3595" s="62" t="s">
        <v>108</v>
      </c>
      <c r="AB3595" s="62">
        <v>3300100</v>
      </c>
      <c r="AH3595" s="45" t="str">
        <f t="shared" si="124"/>
        <v>RJAngra dos Reis</v>
      </c>
      <c r="AI3595" s="62">
        <v>3300100</v>
      </c>
    </row>
    <row r="3596" spans="26:35" x14ac:dyDescent="0.25">
      <c r="Z3596" s="62" t="s">
        <v>74</v>
      </c>
      <c r="AA3596" s="62" t="s">
        <v>134</v>
      </c>
      <c r="AB3596" s="62">
        <v>3300159</v>
      </c>
      <c r="AH3596" s="45" t="str">
        <f t="shared" si="124"/>
        <v>RJAperibé</v>
      </c>
      <c r="AI3596" s="62">
        <v>3300159</v>
      </c>
    </row>
    <row r="3597" spans="26:35" x14ac:dyDescent="0.25">
      <c r="Z3597" s="62" t="s">
        <v>74</v>
      </c>
      <c r="AA3597" s="62" t="s">
        <v>159</v>
      </c>
      <c r="AB3597" s="62">
        <v>3300209</v>
      </c>
      <c r="AH3597" s="45" t="str">
        <f t="shared" si="124"/>
        <v>RJAraruama</v>
      </c>
      <c r="AI3597" s="62">
        <v>3300209</v>
      </c>
    </row>
    <row r="3598" spans="26:35" x14ac:dyDescent="0.25">
      <c r="Z3598" s="62" t="s">
        <v>74</v>
      </c>
      <c r="AA3598" s="62" t="s">
        <v>185</v>
      </c>
      <c r="AB3598" s="62">
        <v>3300225</v>
      </c>
      <c r="AH3598" s="45" t="str">
        <f t="shared" si="124"/>
        <v>RJAreal</v>
      </c>
      <c r="AI3598" s="62">
        <v>3300225</v>
      </c>
    </row>
    <row r="3599" spans="26:35" x14ac:dyDescent="0.25">
      <c r="Z3599" s="62" t="s">
        <v>74</v>
      </c>
      <c r="AA3599" s="62" t="s">
        <v>211</v>
      </c>
      <c r="AB3599" s="62">
        <v>3300233</v>
      </c>
      <c r="AH3599" s="45" t="str">
        <f t="shared" si="124"/>
        <v>RJArmação dos Búzios</v>
      </c>
      <c r="AI3599" s="62">
        <v>3300233</v>
      </c>
    </row>
    <row r="3600" spans="26:35" x14ac:dyDescent="0.25">
      <c r="Z3600" s="62" t="s">
        <v>74</v>
      </c>
      <c r="AA3600" s="62" t="s">
        <v>235</v>
      </c>
      <c r="AB3600" s="62">
        <v>3300258</v>
      </c>
      <c r="AH3600" s="45" t="str">
        <f t="shared" si="124"/>
        <v>RJArraial do Cabo</v>
      </c>
      <c r="AI3600" s="62">
        <v>3300258</v>
      </c>
    </row>
    <row r="3601" spans="26:35" x14ac:dyDescent="0.25">
      <c r="Z3601" s="62" t="s">
        <v>74</v>
      </c>
      <c r="AA3601" s="62" t="s">
        <v>260</v>
      </c>
      <c r="AB3601" s="62">
        <v>3300308</v>
      </c>
      <c r="AH3601" s="45" t="str">
        <f t="shared" si="124"/>
        <v>RJBarra do Piraí</v>
      </c>
      <c r="AI3601" s="62">
        <v>3300308</v>
      </c>
    </row>
    <row r="3602" spans="26:35" x14ac:dyDescent="0.25">
      <c r="Z3602" s="62" t="s">
        <v>74</v>
      </c>
      <c r="AA3602" s="62" t="s">
        <v>286</v>
      </c>
      <c r="AB3602" s="62">
        <v>3300407</v>
      </c>
      <c r="AH3602" s="45" t="str">
        <f t="shared" si="124"/>
        <v>RJBarra Mansa</v>
      </c>
      <c r="AI3602" s="62">
        <v>3300407</v>
      </c>
    </row>
    <row r="3603" spans="26:35" x14ac:dyDescent="0.25">
      <c r="Z3603" s="62" t="s">
        <v>74</v>
      </c>
      <c r="AA3603" s="62" t="s">
        <v>312</v>
      </c>
      <c r="AB3603" s="62">
        <v>3300456</v>
      </c>
      <c r="AH3603" s="45" t="str">
        <f t="shared" si="124"/>
        <v>RJBelford Roxo</v>
      </c>
      <c r="AI3603" s="62">
        <v>3300456</v>
      </c>
    </row>
    <row r="3604" spans="26:35" x14ac:dyDescent="0.25">
      <c r="Z3604" s="62" t="s">
        <v>74</v>
      </c>
      <c r="AA3604" s="62" t="s">
        <v>338</v>
      </c>
      <c r="AB3604" s="62">
        <v>3300506</v>
      </c>
      <c r="AH3604" s="45" t="str">
        <f t="shared" si="124"/>
        <v>RJBom Jardim</v>
      </c>
      <c r="AI3604" s="62">
        <v>3300506</v>
      </c>
    </row>
    <row r="3605" spans="26:35" x14ac:dyDescent="0.25">
      <c r="Z3605" s="62" t="s">
        <v>74</v>
      </c>
      <c r="AA3605" s="62" t="s">
        <v>363</v>
      </c>
      <c r="AB3605" s="62">
        <v>3300605</v>
      </c>
      <c r="AH3605" s="45" t="str">
        <f t="shared" si="124"/>
        <v>RJBom Jesus do Itabapoana</v>
      </c>
      <c r="AI3605" s="62">
        <v>3300605</v>
      </c>
    </row>
    <row r="3606" spans="26:35" x14ac:dyDescent="0.25">
      <c r="Z3606" s="62" t="s">
        <v>74</v>
      </c>
      <c r="AA3606" s="62" t="s">
        <v>387</v>
      </c>
      <c r="AB3606" s="62">
        <v>3300704</v>
      </c>
      <c r="AH3606" s="45" t="str">
        <f t="shared" si="124"/>
        <v>RJCabo Frio</v>
      </c>
      <c r="AI3606" s="62">
        <v>3300704</v>
      </c>
    </row>
    <row r="3607" spans="26:35" x14ac:dyDescent="0.25">
      <c r="Z3607" s="62" t="s">
        <v>74</v>
      </c>
      <c r="AA3607" s="62" t="s">
        <v>412</v>
      </c>
      <c r="AB3607" s="62">
        <v>3300803</v>
      </c>
      <c r="AH3607" s="45" t="str">
        <f t="shared" si="124"/>
        <v>RJCachoeiras de Macacu</v>
      </c>
      <c r="AI3607" s="62">
        <v>3300803</v>
      </c>
    </row>
    <row r="3608" spans="26:35" x14ac:dyDescent="0.25">
      <c r="Z3608" s="62" t="s">
        <v>74</v>
      </c>
      <c r="AA3608" s="62" t="s">
        <v>437</v>
      </c>
      <c r="AB3608" s="62">
        <v>3300902</v>
      </c>
      <c r="AH3608" s="45" t="str">
        <f t="shared" si="124"/>
        <v>RJCambuci</v>
      </c>
      <c r="AI3608" s="62">
        <v>3300902</v>
      </c>
    </row>
    <row r="3609" spans="26:35" x14ac:dyDescent="0.25">
      <c r="Z3609" s="62" t="s">
        <v>74</v>
      </c>
      <c r="AA3609" s="62" t="s">
        <v>462</v>
      </c>
      <c r="AB3609" s="62">
        <v>3301009</v>
      </c>
      <c r="AH3609" s="45" t="str">
        <f t="shared" si="124"/>
        <v>RJCampos dos Goytacazes</v>
      </c>
      <c r="AI3609" s="62">
        <v>3301009</v>
      </c>
    </row>
    <row r="3610" spans="26:35" x14ac:dyDescent="0.25">
      <c r="Z3610" s="62" t="s">
        <v>74</v>
      </c>
      <c r="AA3610" s="62" t="s">
        <v>488</v>
      </c>
      <c r="AB3610" s="62">
        <v>3301108</v>
      </c>
      <c r="AH3610" s="45" t="str">
        <f t="shared" si="124"/>
        <v>RJCantagalo</v>
      </c>
      <c r="AI3610" s="62">
        <v>3301108</v>
      </c>
    </row>
    <row r="3611" spans="26:35" x14ac:dyDescent="0.25">
      <c r="Z3611" s="62" t="s">
        <v>74</v>
      </c>
      <c r="AA3611" s="62" t="s">
        <v>512</v>
      </c>
      <c r="AB3611" s="62">
        <v>3300936</v>
      </c>
      <c r="AH3611" s="45" t="str">
        <f t="shared" si="124"/>
        <v>RJCarapebus</v>
      </c>
      <c r="AI3611" s="62">
        <v>3300936</v>
      </c>
    </row>
    <row r="3612" spans="26:35" x14ac:dyDescent="0.25">
      <c r="Z3612" s="62" t="s">
        <v>74</v>
      </c>
      <c r="AA3612" s="62" t="s">
        <v>535</v>
      </c>
      <c r="AB3612" s="62">
        <v>3301157</v>
      </c>
      <c r="AH3612" s="45" t="str">
        <f t="shared" si="124"/>
        <v>RJCardoso Moreira</v>
      </c>
      <c r="AI3612" s="62">
        <v>3301157</v>
      </c>
    </row>
    <row r="3613" spans="26:35" x14ac:dyDescent="0.25">
      <c r="Z3613" s="62" t="s">
        <v>74</v>
      </c>
      <c r="AA3613" s="62" t="s">
        <v>558</v>
      </c>
      <c r="AB3613" s="62">
        <v>3301207</v>
      </c>
      <c r="AH3613" s="45" t="str">
        <f t="shared" si="124"/>
        <v>RJCarmo</v>
      </c>
      <c r="AI3613" s="62">
        <v>3301207</v>
      </c>
    </row>
    <row r="3614" spans="26:35" x14ac:dyDescent="0.25">
      <c r="Z3614" s="62" t="s">
        <v>74</v>
      </c>
      <c r="AA3614" s="62" t="s">
        <v>581</v>
      </c>
      <c r="AB3614" s="62">
        <v>3301306</v>
      </c>
      <c r="AH3614" s="45" t="str">
        <f t="shared" si="124"/>
        <v>RJCasimiro de Abreu</v>
      </c>
      <c r="AI3614" s="62">
        <v>3301306</v>
      </c>
    </row>
    <row r="3615" spans="26:35" x14ac:dyDescent="0.25">
      <c r="Z3615" s="62" t="s">
        <v>74</v>
      </c>
      <c r="AA3615" s="62" t="s">
        <v>604</v>
      </c>
      <c r="AB3615" s="62">
        <v>3300951</v>
      </c>
      <c r="AH3615" s="45" t="str">
        <f t="shared" si="124"/>
        <v>RJComendador Levy Gasparian</v>
      </c>
      <c r="AI3615" s="62">
        <v>3300951</v>
      </c>
    </row>
    <row r="3616" spans="26:35" x14ac:dyDescent="0.25">
      <c r="Z3616" s="62" t="s">
        <v>74</v>
      </c>
      <c r="AA3616" s="62" t="s">
        <v>627</v>
      </c>
      <c r="AB3616" s="62">
        <v>3301405</v>
      </c>
      <c r="AH3616" s="45" t="str">
        <f t="shared" si="124"/>
        <v>RJConceição de Macabu</v>
      </c>
      <c r="AI3616" s="62">
        <v>3301405</v>
      </c>
    </row>
    <row r="3617" spans="26:35" x14ac:dyDescent="0.25">
      <c r="Z3617" s="62" t="s">
        <v>74</v>
      </c>
      <c r="AA3617" s="62" t="s">
        <v>647</v>
      </c>
      <c r="AB3617" s="62">
        <v>3301504</v>
      </c>
      <c r="AH3617" s="45" t="str">
        <f t="shared" si="124"/>
        <v>RJCordeiro</v>
      </c>
      <c r="AI3617" s="62">
        <v>3301504</v>
      </c>
    </row>
    <row r="3618" spans="26:35" x14ac:dyDescent="0.25">
      <c r="Z3618" s="62" t="s">
        <v>74</v>
      </c>
      <c r="AA3618" s="62" t="s">
        <v>668</v>
      </c>
      <c r="AB3618" s="62">
        <v>3301603</v>
      </c>
      <c r="AH3618" s="45" t="str">
        <f t="shared" si="124"/>
        <v>RJDuas Barras</v>
      </c>
      <c r="AI3618" s="62">
        <v>3301603</v>
      </c>
    </row>
    <row r="3619" spans="26:35" x14ac:dyDescent="0.25">
      <c r="Z3619" s="62" t="s">
        <v>74</v>
      </c>
      <c r="AA3619" s="62" t="s">
        <v>690</v>
      </c>
      <c r="AB3619" s="62">
        <v>3301702</v>
      </c>
      <c r="AH3619" s="45" t="str">
        <f t="shared" si="124"/>
        <v>RJDuque de Caxias</v>
      </c>
      <c r="AI3619" s="62">
        <v>3301702</v>
      </c>
    </row>
    <row r="3620" spans="26:35" x14ac:dyDescent="0.25">
      <c r="Z3620" s="62" t="s">
        <v>74</v>
      </c>
      <c r="AA3620" s="62" t="s">
        <v>710</v>
      </c>
      <c r="AB3620" s="62">
        <v>3301801</v>
      </c>
      <c r="AH3620" s="45" t="str">
        <f t="shared" si="124"/>
        <v>RJEngenheiro Paulo de Frontin</v>
      </c>
      <c r="AI3620" s="62">
        <v>3301801</v>
      </c>
    </row>
    <row r="3621" spans="26:35" x14ac:dyDescent="0.25">
      <c r="Z3621" s="62" t="s">
        <v>74</v>
      </c>
      <c r="AA3621" s="62" t="s">
        <v>732</v>
      </c>
      <c r="AB3621" s="62">
        <v>3301850</v>
      </c>
      <c r="AH3621" s="45" t="str">
        <f t="shared" si="124"/>
        <v>RJGuapimirim</v>
      </c>
      <c r="AI3621" s="62">
        <v>3301850</v>
      </c>
    </row>
    <row r="3622" spans="26:35" x14ac:dyDescent="0.25">
      <c r="Z3622" s="62" t="s">
        <v>74</v>
      </c>
      <c r="AA3622" s="62" t="s">
        <v>754</v>
      </c>
      <c r="AB3622" s="62">
        <v>3301876</v>
      </c>
      <c r="AH3622" s="45" t="str">
        <f t="shared" si="124"/>
        <v>RJIguaba Grande</v>
      </c>
      <c r="AI3622" s="62">
        <v>3301876</v>
      </c>
    </row>
    <row r="3623" spans="26:35" x14ac:dyDescent="0.25">
      <c r="Z3623" s="62" t="s">
        <v>74</v>
      </c>
      <c r="AA3623" s="62" t="s">
        <v>776</v>
      </c>
      <c r="AB3623" s="62">
        <v>3301900</v>
      </c>
      <c r="AH3623" s="45" t="str">
        <f t="shared" si="124"/>
        <v>RJItaboraí</v>
      </c>
      <c r="AI3623" s="62">
        <v>3301900</v>
      </c>
    </row>
    <row r="3624" spans="26:35" x14ac:dyDescent="0.25">
      <c r="Z3624" s="62" t="s">
        <v>74</v>
      </c>
      <c r="AA3624" s="62" t="s">
        <v>797</v>
      </c>
      <c r="AB3624" s="62">
        <v>3302007</v>
      </c>
      <c r="AH3624" s="45" t="str">
        <f t="shared" si="124"/>
        <v>RJItaguaí</v>
      </c>
      <c r="AI3624" s="62">
        <v>3302007</v>
      </c>
    </row>
    <row r="3625" spans="26:35" x14ac:dyDescent="0.25">
      <c r="Z3625" s="62" t="s">
        <v>74</v>
      </c>
      <c r="AA3625" s="62" t="s">
        <v>818</v>
      </c>
      <c r="AB3625" s="62">
        <v>3302056</v>
      </c>
      <c r="AH3625" s="45" t="str">
        <f t="shared" si="124"/>
        <v>RJItalva</v>
      </c>
      <c r="AI3625" s="62">
        <v>3302056</v>
      </c>
    </row>
    <row r="3626" spans="26:35" x14ac:dyDescent="0.25">
      <c r="Z3626" s="62" t="s">
        <v>74</v>
      </c>
      <c r="AA3626" s="62" t="s">
        <v>840</v>
      </c>
      <c r="AB3626" s="62">
        <v>3302106</v>
      </c>
      <c r="AH3626" s="45" t="str">
        <f t="shared" si="124"/>
        <v>RJItaocara</v>
      </c>
      <c r="AI3626" s="62">
        <v>3302106</v>
      </c>
    </row>
    <row r="3627" spans="26:35" x14ac:dyDescent="0.25">
      <c r="Z3627" s="62" t="s">
        <v>74</v>
      </c>
      <c r="AA3627" s="62" t="s">
        <v>862</v>
      </c>
      <c r="AB3627" s="62">
        <v>3302205</v>
      </c>
      <c r="AH3627" s="45" t="str">
        <f t="shared" si="124"/>
        <v>RJItaperuna</v>
      </c>
      <c r="AI3627" s="62">
        <v>3302205</v>
      </c>
    </row>
    <row r="3628" spans="26:35" x14ac:dyDescent="0.25">
      <c r="Z3628" s="62" t="s">
        <v>74</v>
      </c>
      <c r="AA3628" s="62" t="s">
        <v>884</v>
      </c>
      <c r="AB3628" s="62">
        <v>3302254</v>
      </c>
      <c r="AH3628" s="45" t="str">
        <f t="shared" si="124"/>
        <v>RJItatiaia</v>
      </c>
      <c r="AI3628" s="62">
        <v>3302254</v>
      </c>
    </row>
    <row r="3629" spans="26:35" x14ac:dyDescent="0.25">
      <c r="Z3629" s="62" t="s">
        <v>74</v>
      </c>
      <c r="AA3629" s="62" t="s">
        <v>907</v>
      </c>
      <c r="AB3629" s="62">
        <v>3302270</v>
      </c>
      <c r="AH3629" s="45" t="str">
        <f t="shared" si="124"/>
        <v>RJJaperi</v>
      </c>
      <c r="AI3629" s="62">
        <v>3302270</v>
      </c>
    </row>
    <row r="3630" spans="26:35" x14ac:dyDescent="0.25">
      <c r="Z3630" s="62" t="s">
        <v>74</v>
      </c>
      <c r="AA3630" s="62" t="s">
        <v>930</v>
      </c>
      <c r="AB3630" s="62">
        <v>3302304</v>
      </c>
      <c r="AH3630" s="45" t="str">
        <f t="shared" si="124"/>
        <v>RJLaje do Muriaé</v>
      </c>
      <c r="AI3630" s="62">
        <v>3302304</v>
      </c>
    </row>
    <row r="3631" spans="26:35" x14ac:dyDescent="0.25">
      <c r="Z3631" s="62" t="s">
        <v>74</v>
      </c>
      <c r="AA3631" s="62" t="s">
        <v>952</v>
      </c>
      <c r="AB3631" s="62">
        <v>3302403</v>
      </c>
      <c r="AH3631" s="45" t="str">
        <f t="shared" si="124"/>
        <v>RJMacaé</v>
      </c>
      <c r="AI3631" s="62">
        <v>3302403</v>
      </c>
    </row>
    <row r="3632" spans="26:35" x14ac:dyDescent="0.25">
      <c r="Z3632" s="62" t="s">
        <v>74</v>
      </c>
      <c r="AA3632" s="62" t="s">
        <v>975</v>
      </c>
      <c r="AB3632" s="62">
        <v>3302452</v>
      </c>
      <c r="AH3632" s="45" t="str">
        <f t="shared" si="124"/>
        <v>RJMacuco</v>
      </c>
      <c r="AI3632" s="62">
        <v>3302452</v>
      </c>
    </row>
    <row r="3633" spans="26:35" x14ac:dyDescent="0.25">
      <c r="Z3633" s="62" t="s">
        <v>74</v>
      </c>
      <c r="AA3633" s="62" t="s">
        <v>997</v>
      </c>
      <c r="AB3633" s="62">
        <v>3302502</v>
      </c>
      <c r="AH3633" s="45" t="str">
        <f t="shared" si="124"/>
        <v>RJMagé</v>
      </c>
      <c r="AI3633" s="62">
        <v>3302502</v>
      </c>
    </row>
    <row r="3634" spans="26:35" x14ac:dyDescent="0.25">
      <c r="Z3634" s="62" t="s">
        <v>74</v>
      </c>
      <c r="AA3634" s="62" t="s">
        <v>1020</v>
      </c>
      <c r="AB3634" s="62">
        <v>3302601</v>
      </c>
      <c r="AH3634" s="45" t="str">
        <f t="shared" si="124"/>
        <v>RJMangaratiba</v>
      </c>
      <c r="AI3634" s="62">
        <v>3302601</v>
      </c>
    </row>
    <row r="3635" spans="26:35" x14ac:dyDescent="0.25">
      <c r="Z3635" s="62" t="s">
        <v>74</v>
      </c>
      <c r="AA3635" s="62" t="s">
        <v>1042</v>
      </c>
      <c r="AB3635" s="62">
        <v>3302700</v>
      </c>
      <c r="AH3635" s="45" t="str">
        <f t="shared" si="124"/>
        <v>RJMaricá</v>
      </c>
      <c r="AI3635" s="62">
        <v>3302700</v>
      </c>
    </row>
    <row r="3636" spans="26:35" x14ac:dyDescent="0.25">
      <c r="Z3636" s="62" t="s">
        <v>74</v>
      </c>
      <c r="AA3636" s="62" t="s">
        <v>1064</v>
      </c>
      <c r="AB3636" s="62">
        <v>3302809</v>
      </c>
      <c r="AH3636" s="45" t="str">
        <f t="shared" si="124"/>
        <v>RJMendes</v>
      </c>
      <c r="AI3636" s="62">
        <v>3302809</v>
      </c>
    </row>
    <row r="3637" spans="26:35" x14ac:dyDescent="0.25">
      <c r="Z3637" s="62" t="s">
        <v>74</v>
      </c>
      <c r="AA3637" s="62" t="s">
        <v>1085</v>
      </c>
      <c r="AB3637" s="62">
        <v>3302858</v>
      </c>
      <c r="AH3637" s="45" t="str">
        <f t="shared" si="124"/>
        <v>RJMesquita</v>
      </c>
      <c r="AI3637" s="62">
        <v>3302858</v>
      </c>
    </row>
    <row r="3638" spans="26:35" x14ac:dyDescent="0.25">
      <c r="Z3638" s="62" t="s">
        <v>74</v>
      </c>
      <c r="AA3638" s="62" t="s">
        <v>1108</v>
      </c>
      <c r="AB3638" s="62">
        <v>3302908</v>
      </c>
      <c r="AH3638" s="45" t="str">
        <f t="shared" si="124"/>
        <v>RJMiguel Pereira</v>
      </c>
      <c r="AI3638" s="62">
        <v>3302908</v>
      </c>
    </row>
    <row r="3639" spans="26:35" x14ac:dyDescent="0.25">
      <c r="Z3639" s="62" t="s">
        <v>74</v>
      </c>
      <c r="AA3639" s="62" t="s">
        <v>1131</v>
      </c>
      <c r="AB3639" s="62">
        <v>3303005</v>
      </c>
      <c r="AH3639" s="45" t="str">
        <f t="shared" si="124"/>
        <v>RJMiracema</v>
      </c>
      <c r="AI3639" s="62">
        <v>3303005</v>
      </c>
    </row>
    <row r="3640" spans="26:35" x14ac:dyDescent="0.25">
      <c r="Z3640" s="62" t="s">
        <v>74</v>
      </c>
      <c r="AA3640" s="62" t="s">
        <v>1154</v>
      </c>
      <c r="AB3640" s="62">
        <v>3303104</v>
      </c>
      <c r="AH3640" s="45" t="str">
        <f t="shared" si="124"/>
        <v>RJNatividade</v>
      </c>
      <c r="AI3640" s="62">
        <v>3303104</v>
      </c>
    </row>
    <row r="3641" spans="26:35" x14ac:dyDescent="0.25">
      <c r="Z3641" s="62" t="s">
        <v>74</v>
      </c>
      <c r="AA3641" s="62" t="s">
        <v>1177</v>
      </c>
      <c r="AB3641" s="62">
        <v>3303203</v>
      </c>
      <c r="AH3641" s="45" t="str">
        <f t="shared" si="124"/>
        <v>RJNilópolis</v>
      </c>
      <c r="AI3641" s="62">
        <v>3303203</v>
      </c>
    </row>
    <row r="3642" spans="26:35" x14ac:dyDescent="0.25">
      <c r="Z3642" s="62" t="s">
        <v>74</v>
      </c>
      <c r="AA3642" s="62" t="s">
        <v>1199</v>
      </c>
      <c r="AB3642" s="62">
        <v>3303302</v>
      </c>
      <c r="AH3642" s="45" t="str">
        <f t="shared" si="124"/>
        <v>RJNiterói</v>
      </c>
      <c r="AI3642" s="62">
        <v>3303302</v>
      </c>
    </row>
    <row r="3643" spans="26:35" x14ac:dyDescent="0.25">
      <c r="Z3643" s="62" t="s">
        <v>74</v>
      </c>
      <c r="AA3643" s="62" t="s">
        <v>1222</v>
      </c>
      <c r="AB3643" s="62">
        <v>3303401</v>
      </c>
      <c r="AH3643" s="45" t="str">
        <f t="shared" si="124"/>
        <v>RJNova Friburgo</v>
      </c>
      <c r="AI3643" s="62">
        <v>3303401</v>
      </c>
    </row>
    <row r="3644" spans="26:35" x14ac:dyDescent="0.25">
      <c r="Z3644" s="62" t="s">
        <v>74</v>
      </c>
      <c r="AA3644" s="62" t="s">
        <v>1243</v>
      </c>
      <c r="AB3644" s="62">
        <v>3303500</v>
      </c>
      <c r="AH3644" s="45" t="str">
        <f t="shared" si="124"/>
        <v>RJNova Iguaçu</v>
      </c>
      <c r="AI3644" s="62">
        <v>3303500</v>
      </c>
    </row>
    <row r="3645" spans="26:35" x14ac:dyDescent="0.25">
      <c r="Z3645" s="62" t="s">
        <v>74</v>
      </c>
      <c r="AA3645" s="62" t="s">
        <v>1266</v>
      </c>
      <c r="AB3645" s="62">
        <v>3303609</v>
      </c>
      <c r="AH3645" s="45" t="str">
        <f t="shared" si="124"/>
        <v>RJParacambi</v>
      </c>
      <c r="AI3645" s="62">
        <v>3303609</v>
      </c>
    </row>
    <row r="3646" spans="26:35" x14ac:dyDescent="0.25">
      <c r="Z3646" s="62" t="s">
        <v>74</v>
      </c>
      <c r="AA3646" s="62" t="s">
        <v>1287</v>
      </c>
      <c r="AB3646" s="62">
        <v>3303708</v>
      </c>
      <c r="AH3646" s="45" t="str">
        <f t="shared" si="124"/>
        <v>RJParaíba do Sul</v>
      </c>
      <c r="AI3646" s="62">
        <v>3303708</v>
      </c>
    </row>
    <row r="3647" spans="26:35" x14ac:dyDescent="0.25">
      <c r="Z3647" s="62" t="s">
        <v>74</v>
      </c>
      <c r="AA3647" s="62" t="s">
        <v>1310</v>
      </c>
      <c r="AB3647" s="62">
        <v>3303807</v>
      </c>
      <c r="AH3647" s="45" t="str">
        <f t="shared" si="124"/>
        <v>RJParaty</v>
      </c>
      <c r="AI3647" s="62">
        <v>3303807</v>
      </c>
    </row>
    <row r="3648" spans="26:35" x14ac:dyDescent="0.25">
      <c r="Z3648" s="62" t="s">
        <v>74</v>
      </c>
      <c r="AA3648" s="62" t="s">
        <v>1332</v>
      </c>
      <c r="AB3648" s="62">
        <v>3303856</v>
      </c>
      <c r="AH3648" s="45" t="str">
        <f t="shared" si="124"/>
        <v>RJPaty do Alferes</v>
      </c>
      <c r="AI3648" s="62">
        <v>3303856</v>
      </c>
    </row>
    <row r="3649" spans="26:35" x14ac:dyDescent="0.25">
      <c r="Z3649" s="62" t="s">
        <v>74</v>
      </c>
      <c r="AA3649" s="62" t="s">
        <v>1354</v>
      </c>
      <c r="AB3649" s="62">
        <v>3303906</v>
      </c>
      <c r="AH3649" s="45" t="str">
        <f t="shared" si="124"/>
        <v>RJPetrópolis</v>
      </c>
      <c r="AI3649" s="62">
        <v>3303906</v>
      </c>
    </row>
    <row r="3650" spans="26:35" x14ac:dyDescent="0.25">
      <c r="Z3650" s="62" t="s">
        <v>74</v>
      </c>
      <c r="AA3650" s="62" t="s">
        <v>1375</v>
      </c>
      <c r="AB3650" s="62">
        <v>3303955</v>
      </c>
      <c r="AH3650" s="45" t="str">
        <f t="shared" si="124"/>
        <v>RJPinheiral</v>
      </c>
      <c r="AI3650" s="62">
        <v>3303955</v>
      </c>
    </row>
    <row r="3651" spans="26:35" x14ac:dyDescent="0.25">
      <c r="Z3651" s="62" t="s">
        <v>74</v>
      </c>
      <c r="AA3651" s="62" t="s">
        <v>1397</v>
      </c>
      <c r="AB3651" s="62">
        <v>3304003</v>
      </c>
      <c r="AH3651" s="45" t="str">
        <f t="shared" ref="AH3651:AH3714" si="125">CONCATENATE(Z3651,AA3651)</f>
        <v>RJPiraí</v>
      </c>
      <c r="AI3651" s="62">
        <v>3304003</v>
      </c>
    </row>
    <row r="3652" spans="26:35" x14ac:dyDescent="0.25">
      <c r="Z3652" s="62" t="s">
        <v>74</v>
      </c>
      <c r="AA3652" s="62" t="s">
        <v>1419</v>
      </c>
      <c r="AB3652" s="62">
        <v>3304102</v>
      </c>
      <c r="AH3652" s="45" t="str">
        <f t="shared" si="125"/>
        <v>RJPorciúncula</v>
      </c>
      <c r="AI3652" s="62">
        <v>3304102</v>
      </c>
    </row>
    <row r="3653" spans="26:35" x14ac:dyDescent="0.25">
      <c r="Z3653" s="62" t="s">
        <v>74</v>
      </c>
      <c r="AA3653" s="62" t="s">
        <v>1440</v>
      </c>
      <c r="AB3653" s="62">
        <v>3304110</v>
      </c>
      <c r="AH3653" s="45" t="str">
        <f t="shared" si="125"/>
        <v>RJPorto Real</v>
      </c>
      <c r="AI3653" s="62">
        <v>3304110</v>
      </c>
    </row>
    <row r="3654" spans="26:35" x14ac:dyDescent="0.25">
      <c r="Z3654" s="62" t="s">
        <v>74</v>
      </c>
      <c r="AA3654" s="62" t="s">
        <v>1461</v>
      </c>
      <c r="AB3654" s="62">
        <v>3304128</v>
      </c>
      <c r="AH3654" s="45" t="str">
        <f t="shared" si="125"/>
        <v>RJQuatis</v>
      </c>
      <c r="AI3654" s="62">
        <v>3304128</v>
      </c>
    </row>
    <row r="3655" spans="26:35" x14ac:dyDescent="0.25">
      <c r="Z3655" s="62" t="s">
        <v>74</v>
      </c>
      <c r="AA3655" s="62" t="s">
        <v>1482</v>
      </c>
      <c r="AB3655" s="62">
        <v>3304144</v>
      </c>
      <c r="AH3655" s="45" t="str">
        <f t="shared" si="125"/>
        <v>RJQueimados</v>
      </c>
      <c r="AI3655" s="62">
        <v>3304144</v>
      </c>
    </row>
    <row r="3656" spans="26:35" x14ac:dyDescent="0.25">
      <c r="Z3656" s="62" t="s">
        <v>74</v>
      </c>
      <c r="AA3656" s="62" t="s">
        <v>1504</v>
      </c>
      <c r="AB3656" s="62">
        <v>3304151</v>
      </c>
      <c r="AH3656" s="45" t="str">
        <f t="shared" si="125"/>
        <v>RJQuissamã</v>
      </c>
      <c r="AI3656" s="62">
        <v>3304151</v>
      </c>
    </row>
    <row r="3657" spans="26:35" x14ac:dyDescent="0.25">
      <c r="Z3657" s="62" t="s">
        <v>74</v>
      </c>
      <c r="AA3657" s="62" t="s">
        <v>1524</v>
      </c>
      <c r="AB3657" s="62">
        <v>3304201</v>
      </c>
      <c r="AH3657" s="45" t="str">
        <f t="shared" si="125"/>
        <v>RJResende</v>
      </c>
      <c r="AI3657" s="62">
        <v>3304201</v>
      </c>
    </row>
    <row r="3658" spans="26:35" x14ac:dyDescent="0.25">
      <c r="Z3658" s="62" t="s">
        <v>74</v>
      </c>
      <c r="AA3658" s="62" t="s">
        <v>1545</v>
      </c>
      <c r="AB3658" s="62">
        <v>3304300</v>
      </c>
      <c r="AH3658" s="45" t="str">
        <f t="shared" si="125"/>
        <v>RJRio Bonito</v>
      </c>
      <c r="AI3658" s="62">
        <v>3304300</v>
      </c>
    </row>
    <row r="3659" spans="26:35" x14ac:dyDescent="0.25">
      <c r="Z3659" s="62" t="s">
        <v>74</v>
      </c>
      <c r="AA3659" s="62" t="s">
        <v>1565</v>
      </c>
      <c r="AB3659" s="62">
        <v>3304409</v>
      </c>
      <c r="AH3659" s="45" t="str">
        <f t="shared" si="125"/>
        <v>RJRio Claro</v>
      </c>
      <c r="AI3659" s="62">
        <v>3304409</v>
      </c>
    </row>
    <row r="3660" spans="26:35" x14ac:dyDescent="0.25">
      <c r="Z3660" s="62" t="s">
        <v>74</v>
      </c>
      <c r="AA3660" s="62" t="s">
        <v>1584</v>
      </c>
      <c r="AB3660" s="62">
        <v>3304508</v>
      </c>
      <c r="AH3660" s="45" t="str">
        <f t="shared" si="125"/>
        <v>RJRio das Flores</v>
      </c>
      <c r="AI3660" s="62">
        <v>3304508</v>
      </c>
    </row>
    <row r="3661" spans="26:35" x14ac:dyDescent="0.25">
      <c r="Z3661" s="62" t="s">
        <v>74</v>
      </c>
      <c r="AA3661" s="62" t="s">
        <v>1605</v>
      </c>
      <c r="AB3661" s="62">
        <v>3304524</v>
      </c>
      <c r="AH3661" s="45" t="str">
        <f t="shared" si="125"/>
        <v>RJRio das Ostras</v>
      </c>
      <c r="AI3661" s="62">
        <v>3304524</v>
      </c>
    </row>
    <row r="3662" spans="26:35" x14ac:dyDescent="0.25">
      <c r="Z3662" s="62" t="s">
        <v>74</v>
      </c>
      <c r="AA3662" s="62" t="s">
        <v>1625</v>
      </c>
      <c r="AB3662" s="62">
        <v>3304557</v>
      </c>
      <c r="AH3662" s="45" t="str">
        <f t="shared" si="125"/>
        <v>RJRio de Janeiro</v>
      </c>
      <c r="AI3662" s="62">
        <v>3304557</v>
      </c>
    </row>
    <row r="3663" spans="26:35" x14ac:dyDescent="0.25">
      <c r="Z3663" s="62" t="s">
        <v>74</v>
      </c>
      <c r="AA3663" s="62" t="s">
        <v>1646</v>
      </c>
      <c r="AB3663" s="62">
        <v>3304607</v>
      </c>
      <c r="AH3663" s="45" t="str">
        <f t="shared" si="125"/>
        <v>RJSanta Maria Madalena</v>
      </c>
      <c r="AI3663" s="62">
        <v>3304607</v>
      </c>
    </row>
    <row r="3664" spans="26:35" x14ac:dyDescent="0.25">
      <c r="Z3664" s="62" t="s">
        <v>74</v>
      </c>
      <c r="AA3664" s="62" t="s">
        <v>1666</v>
      </c>
      <c r="AB3664" s="62">
        <v>3304706</v>
      </c>
      <c r="AH3664" s="45" t="str">
        <f t="shared" si="125"/>
        <v>RJSanto Antônio de Pádua</v>
      </c>
      <c r="AI3664" s="62">
        <v>3304706</v>
      </c>
    </row>
    <row r="3665" spans="26:35" x14ac:dyDescent="0.25">
      <c r="Z3665" s="62" t="s">
        <v>74</v>
      </c>
      <c r="AA3665" s="62" t="s">
        <v>1687</v>
      </c>
      <c r="AB3665" s="62">
        <v>3304805</v>
      </c>
      <c r="AH3665" s="45" t="str">
        <f t="shared" si="125"/>
        <v>RJSão Fidélis</v>
      </c>
      <c r="AI3665" s="62">
        <v>3304805</v>
      </c>
    </row>
    <row r="3666" spans="26:35" x14ac:dyDescent="0.25">
      <c r="Z3666" s="62" t="s">
        <v>74</v>
      </c>
      <c r="AA3666" s="62" t="s">
        <v>1707</v>
      </c>
      <c r="AB3666" s="62">
        <v>3304755</v>
      </c>
      <c r="AH3666" s="45" t="str">
        <f t="shared" si="125"/>
        <v>RJSão Francisco de Itabapoana</v>
      </c>
      <c r="AI3666" s="62">
        <v>3304755</v>
      </c>
    </row>
    <row r="3667" spans="26:35" x14ac:dyDescent="0.25">
      <c r="Z3667" s="62" t="s">
        <v>74</v>
      </c>
      <c r="AA3667" s="62" t="s">
        <v>1728</v>
      </c>
      <c r="AB3667" s="62">
        <v>3304904</v>
      </c>
      <c r="AH3667" s="45" t="str">
        <f t="shared" si="125"/>
        <v>RJSão Gonçalo</v>
      </c>
      <c r="AI3667" s="62">
        <v>3304904</v>
      </c>
    </row>
    <row r="3668" spans="26:35" x14ac:dyDescent="0.25">
      <c r="Z3668" s="62" t="s">
        <v>74</v>
      </c>
      <c r="AA3668" s="62" t="s">
        <v>1749</v>
      </c>
      <c r="AB3668" s="62">
        <v>3305000</v>
      </c>
      <c r="AH3668" s="45" t="str">
        <f t="shared" si="125"/>
        <v>RJSão João da Barra</v>
      </c>
      <c r="AI3668" s="62">
        <v>3305000</v>
      </c>
    </row>
    <row r="3669" spans="26:35" x14ac:dyDescent="0.25">
      <c r="Z3669" s="62" t="s">
        <v>74</v>
      </c>
      <c r="AA3669" s="62" t="s">
        <v>1769</v>
      </c>
      <c r="AB3669" s="62">
        <v>3305109</v>
      </c>
      <c r="AH3669" s="45" t="str">
        <f t="shared" si="125"/>
        <v>RJSão João de Meriti</v>
      </c>
      <c r="AI3669" s="62">
        <v>3305109</v>
      </c>
    </row>
    <row r="3670" spans="26:35" x14ac:dyDescent="0.25">
      <c r="Z3670" s="62" t="s">
        <v>74</v>
      </c>
      <c r="AA3670" s="62" t="s">
        <v>1789</v>
      </c>
      <c r="AB3670" s="62">
        <v>3305133</v>
      </c>
      <c r="AH3670" s="45" t="str">
        <f t="shared" si="125"/>
        <v>RJSão José de Ubá</v>
      </c>
      <c r="AI3670" s="62">
        <v>3305133</v>
      </c>
    </row>
    <row r="3671" spans="26:35" x14ac:dyDescent="0.25">
      <c r="Z3671" s="62" t="s">
        <v>74</v>
      </c>
      <c r="AA3671" s="62" t="s">
        <v>1809</v>
      </c>
      <c r="AB3671" s="62">
        <v>3305158</v>
      </c>
      <c r="AH3671" s="45" t="str">
        <f t="shared" si="125"/>
        <v>RJSão José do Vale do Rio Preto</v>
      </c>
      <c r="AI3671" s="62">
        <v>3305158</v>
      </c>
    </row>
    <row r="3672" spans="26:35" x14ac:dyDescent="0.25">
      <c r="Z3672" s="62" t="s">
        <v>74</v>
      </c>
      <c r="AA3672" s="62" t="s">
        <v>1827</v>
      </c>
      <c r="AB3672" s="62">
        <v>3305208</v>
      </c>
      <c r="AH3672" s="45" t="str">
        <f t="shared" si="125"/>
        <v>RJSão Pedro da Aldeia</v>
      </c>
      <c r="AI3672" s="62">
        <v>3305208</v>
      </c>
    </row>
    <row r="3673" spans="26:35" x14ac:dyDescent="0.25">
      <c r="Z3673" s="62" t="s">
        <v>74</v>
      </c>
      <c r="AA3673" s="62" t="s">
        <v>1845</v>
      </c>
      <c r="AB3673" s="62">
        <v>3305307</v>
      </c>
      <c r="AH3673" s="45" t="str">
        <f t="shared" si="125"/>
        <v>RJSão Sebastião do Alto</v>
      </c>
      <c r="AI3673" s="62">
        <v>3305307</v>
      </c>
    </row>
    <row r="3674" spans="26:35" x14ac:dyDescent="0.25">
      <c r="Z3674" s="62" t="s">
        <v>74</v>
      </c>
      <c r="AA3674" s="62" t="s">
        <v>1863</v>
      </c>
      <c r="AB3674" s="62">
        <v>3305406</v>
      </c>
      <c r="AH3674" s="45" t="str">
        <f t="shared" si="125"/>
        <v>RJSapucaia</v>
      </c>
      <c r="AI3674" s="62">
        <v>3305406</v>
      </c>
    </row>
    <row r="3675" spans="26:35" x14ac:dyDescent="0.25">
      <c r="Z3675" s="62" t="s">
        <v>74</v>
      </c>
      <c r="AA3675" s="62" t="s">
        <v>1881</v>
      </c>
      <c r="AB3675" s="62">
        <v>3305505</v>
      </c>
      <c r="AH3675" s="45" t="str">
        <f t="shared" si="125"/>
        <v>RJSaquarema</v>
      </c>
      <c r="AI3675" s="62">
        <v>3305505</v>
      </c>
    </row>
    <row r="3676" spans="26:35" x14ac:dyDescent="0.25">
      <c r="Z3676" s="62" t="s">
        <v>74</v>
      </c>
      <c r="AA3676" s="62" t="s">
        <v>1897</v>
      </c>
      <c r="AB3676" s="62">
        <v>3305554</v>
      </c>
      <c r="AH3676" s="45" t="str">
        <f t="shared" si="125"/>
        <v>RJSeropédica</v>
      </c>
      <c r="AI3676" s="62">
        <v>3305554</v>
      </c>
    </row>
    <row r="3677" spans="26:35" x14ac:dyDescent="0.25">
      <c r="Z3677" s="62" t="s">
        <v>74</v>
      </c>
      <c r="AA3677" s="62" t="s">
        <v>1914</v>
      </c>
      <c r="AB3677" s="62">
        <v>3305604</v>
      </c>
      <c r="AH3677" s="45" t="str">
        <f t="shared" si="125"/>
        <v>RJSilva Jardim</v>
      </c>
      <c r="AI3677" s="62">
        <v>3305604</v>
      </c>
    </row>
    <row r="3678" spans="26:35" x14ac:dyDescent="0.25">
      <c r="Z3678" s="62" t="s">
        <v>74</v>
      </c>
      <c r="AA3678" s="62" t="s">
        <v>1932</v>
      </c>
      <c r="AB3678" s="62">
        <v>3305703</v>
      </c>
      <c r="AH3678" s="45" t="str">
        <f t="shared" si="125"/>
        <v>RJSumidouro</v>
      </c>
      <c r="AI3678" s="62">
        <v>3305703</v>
      </c>
    </row>
    <row r="3679" spans="26:35" x14ac:dyDescent="0.25">
      <c r="Z3679" s="62" t="s">
        <v>74</v>
      </c>
      <c r="AA3679" s="62" t="s">
        <v>1948</v>
      </c>
      <c r="AB3679" s="62">
        <v>3305752</v>
      </c>
      <c r="AH3679" s="45" t="str">
        <f t="shared" si="125"/>
        <v>RJTanguá</v>
      </c>
      <c r="AI3679" s="62">
        <v>3305752</v>
      </c>
    </row>
    <row r="3680" spans="26:35" x14ac:dyDescent="0.25">
      <c r="Z3680" s="62" t="s">
        <v>74</v>
      </c>
      <c r="AA3680" s="62" t="s">
        <v>1964</v>
      </c>
      <c r="AB3680" s="62">
        <v>3305802</v>
      </c>
      <c r="AH3680" s="45" t="str">
        <f t="shared" si="125"/>
        <v>RJTeresópolis</v>
      </c>
      <c r="AI3680" s="62">
        <v>3305802</v>
      </c>
    </row>
    <row r="3681" spans="26:35" x14ac:dyDescent="0.25">
      <c r="Z3681" s="62" t="s">
        <v>74</v>
      </c>
      <c r="AA3681" s="62" t="s">
        <v>1982</v>
      </c>
      <c r="AB3681" s="62">
        <v>3305901</v>
      </c>
      <c r="AH3681" s="45" t="str">
        <f t="shared" si="125"/>
        <v>RJTrajano de Moraes</v>
      </c>
      <c r="AI3681" s="62">
        <v>3305901</v>
      </c>
    </row>
    <row r="3682" spans="26:35" x14ac:dyDescent="0.25">
      <c r="Z3682" s="62" t="s">
        <v>74</v>
      </c>
      <c r="AA3682" s="62" t="s">
        <v>1999</v>
      </c>
      <c r="AB3682" s="62">
        <v>3306008</v>
      </c>
      <c r="AH3682" s="45" t="str">
        <f t="shared" si="125"/>
        <v>RJTrês Rios</v>
      </c>
      <c r="AI3682" s="62">
        <v>3306008</v>
      </c>
    </row>
    <row r="3683" spans="26:35" x14ac:dyDescent="0.25">
      <c r="Z3683" s="62" t="s">
        <v>74</v>
      </c>
      <c r="AA3683" s="62" t="s">
        <v>2017</v>
      </c>
      <c r="AB3683" s="62">
        <v>3306107</v>
      </c>
      <c r="AH3683" s="45" t="str">
        <f t="shared" si="125"/>
        <v>RJValença</v>
      </c>
      <c r="AI3683" s="62">
        <v>3306107</v>
      </c>
    </row>
    <row r="3684" spans="26:35" x14ac:dyDescent="0.25">
      <c r="Z3684" s="62" t="s">
        <v>74</v>
      </c>
      <c r="AA3684" s="62" t="s">
        <v>2035</v>
      </c>
      <c r="AB3684" s="62">
        <v>3306156</v>
      </c>
      <c r="AH3684" s="45" t="str">
        <f t="shared" si="125"/>
        <v>RJVarre-Sai</v>
      </c>
      <c r="AI3684" s="62">
        <v>3306156</v>
      </c>
    </row>
    <row r="3685" spans="26:35" x14ac:dyDescent="0.25">
      <c r="Z3685" s="62" t="s">
        <v>74</v>
      </c>
      <c r="AA3685" s="62" t="s">
        <v>2053</v>
      </c>
      <c r="AB3685" s="62">
        <v>3306206</v>
      </c>
      <c r="AH3685" s="45" t="str">
        <f t="shared" si="125"/>
        <v>RJVassouras</v>
      </c>
      <c r="AI3685" s="62">
        <v>3306206</v>
      </c>
    </row>
    <row r="3686" spans="26:35" x14ac:dyDescent="0.25">
      <c r="Z3686" s="62" t="s">
        <v>74</v>
      </c>
      <c r="AA3686" s="62" t="s">
        <v>2071</v>
      </c>
      <c r="AB3686" s="62">
        <v>3306305</v>
      </c>
      <c r="AH3686" s="45" t="str">
        <f t="shared" si="125"/>
        <v>RJVolta Redonda</v>
      </c>
      <c r="AI3686" s="62">
        <v>3306305</v>
      </c>
    </row>
    <row r="3687" spans="26:35" x14ac:dyDescent="0.25">
      <c r="Z3687" s="62" t="s">
        <v>75</v>
      </c>
      <c r="AA3687" s="62" t="s">
        <v>109</v>
      </c>
      <c r="AB3687" s="62">
        <v>2400109</v>
      </c>
      <c r="AH3687" s="45" t="str">
        <f t="shared" si="125"/>
        <v>RNAcari</v>
      </c>
      <c r="AI3687" s="62">
        <v>2400109</v>
      </c>
    </row>
    <row r="3688" spans="26:35" x14ac:dyDescent="0.25">
      <c r="Z3688" s="62" t="s">
        <v>75</v>
      </c>
      <c r="AA3688" s="62" t="s">
        <v>135</v>
      </c>
      <c r="AB3688" s="62">
        <v>2400208</v>
      </c>
      <c r="AH3688" s="45" t="str">
        <f t="shared" si="125"/>
        <v>RNAçu</v>
      </c>
      <c r="AI3688" s="62">
        <v>2400208</v>
      </c>
    </row>
    <row r="3689" spans="26:35" x14ac:dyDescent="0.25">
      <c r="Z3689" s="62" t="s">
        <v>75</v>
      </c>
      <c r="AA3689" s="62" t="s">
        <v>160</v>
      </c>
      <c r="AB3689" s="62">
        <v>2400307</v>
      </c>
      <c r="AH3689" s="45" t="str">
        <f t="shared" si="125"/>
        <v>RNAfonso Bezerra</v>
      </c>
      <c r="AI3689" s="62">
        <v>2400307</v>
      </c>
    </row>
    <row r="3690" spans="26:35" x14ac:dyDescent="0.25">
      <c r="Z3690" s="62" t="s">
        <v>75</v>
      </c>
      <c r="AA3690" s="62" t="s">
        <v>186</v>
      </c>
      <c r="AB3690" s="62">
        <v>2400406</v>
      </c>
      <c r="AH3690" s="45" t="str">
        <f t="shared" si="125"/>
        <v>RNÁgua Nova</v>
      </c>
      <c r="AI3690" s="62">
        <v>2400406</v>
      </c>
    </row>
    <row r="3691" spans="26:35" x14ac:dyDescent="0.25">
      <c r="Z3691" s="62" t="s">
        <v>75</v>
      </c>
      <c r="AA3691" s="62" t="s">
        <v>212</v>
      </c>
      <c r="AB3691" s="62">
        <v>2400505</v>
      </c>
      <c r="AH3691" s="45" t="str">
        <f t="shared" si="125"/>
        <v>RNAlexandria</v>
      </c>
      <c r="AI3691" s="62">
        <v>2400505</v>
      </c>
    </row>
    <row r="3692" spans="26:35" x14ac:dyDescent="0.25">
      <c r="Z3692" s="62" t="s">
        <v>75</v>
      </c>
      <c r="AA3692" s="62" t="s">
        <v>236</v>
      </c>
      <c r="AB3692" s="62">
        <v>2400604</v>
      </c>
      <c r="AH3692" s="45" t="str">
        <f t="shared" si="125"/>
        <v>RNAlmino Afonso</v>
      </c>
      <c r="AI3692" s="62">
        <v>2400604</v>
      </c>
    </row>
    <row r="3693" spans="26:35" x14ac:dyDescent="0.25">
      <c r="Z3693" s="62" t="s">
        <v>75</v>
      </c>
      <c r="AA3693" s="62" t="s">
        <v>261</v>
      </c>
      <c r="AB3693" s="62">
        <v>2400703</v>
      </c>
      <c r="AH3693" s="45" t="str">
        <f t="shared" si="125"/>
        <v>RNAlto do Rodrigues</v>
      </c>
      <c r="AI3693" s="62">
        <v>2400703</v>
      </c>
    </row>
    <row r="3694" spans="26:35" x14ac:dyDescent="0.25">
      <c r="Z3694" s="62" t="s">
        <v>75</v>
      </c>
      <c r="AA3694" s="62" t="s">
        <v>287</v>
      </c>
      <c r="AB3694" s="62">
        <v>2400802</v>
      </c>
      <c r="AH3694" s="45" t="str">
        <f t="shared" si="125"/>
        <v>RNAngicos</v>
      </c>
      <c r="AI3694" s="62">
        <v>2400802</v>
      </c>
    </row>
    <row r="3695" spans="26:35" x14ac:dyDescent="0.25">
      <c r="Z3695" s="62" t="s">
        <v>75</v>
      </c>
      <c r="AA3695" s="62" t="s">
        <v>313</v>
      </c>
      <c r="AB3695" s="62">
        <v>2400901</v>
      </c>
      <c r="AH3695" s="45" t="str">
        <f t="shared" si="125"/>
        <v>RNAntônio Martins</v>
      </c>
      <c r="AI3695" s="62">
        <v>2400901</v>
      </c>
    </row>
    <row r="3696" spans="26:35" x14ac:dyDescent="0.25">
      <c r="Z3696" s="62" t="s">
        <v>75</v>
      </c>
      <c r="AA3696" s="62" t="s">
        <v>339</v>
      </c>
      <c r="AB3696" s="62">
        <v>2401008</v>
      </c>
      <c r="AH3696" s="45" t="str">
        <f t="shared" si="125"/>
        <v>RNApodi</v>
      </c>
      <c r="AI3696" s="62">
        <v>2401008</v>
      </c>
    </row>
    <row r="3697" spans="26:35" x14ac:dyDescent="0.25">
      <c r="Z3697" s="62" t="s">
        <v>75</v>
      </c>
      <c r="AA3697" s="62" t="s">
        <v>218</v>
      </c>
      <c r="AB3697" s="62">
        <v>2401107</v>
      </c>
      <c r="AH3697" s="45" t="str">
        <f t="shared" si="125"/>
        <v>RNAreia Branca</v>
      </c>
      <c r="AI3697" s="62">
        <v>2401107</v>
      </c>
    </row>
    <row r="3698" spans="26:35" x14ac:dyDescent="0.25">
      <c r="Z3698" s="62" t="s">
        <v>75</v>
      </c>
      <c r="AA3698" s="62" t="s">
        <v>388</v>
      </c>
      <c r="AB3698" s="62">
        <v>2401206</v>
      </c>
      <c r="AH3698" s="45" t="str">
        <f t="shared" si="125"/>
        <v>RNArês</v>
      </c>
      <c r="AI3698" s="62">
        <v>2401206</v>
      </c>
    </row>
    <row r="3699" spans="26:35" x14ac:dyDescent="0.25">
      <c r="Z3699" s="62" t="s">
        <v>75</v>
      </c>
      <c r="AA3699" s="62" t="s">
        <v>413</v>
      </c>
      <c r="AB3699" s="62">
        <v>2401305</v>
      </c>
      <c r="AH3699" s="45" t="str">
        <f t="shared" si="125"/>
        <v>RNAugusto Severo</v>
      </c>
      <c r="AI3699" s="62">
        <v>2401305</v>
      </c>
    </row>
    <row r="3700" spans="26:35" x14ac:dyDescent="0.25">
      <c r="Z3700" s="62" t="s">
        <v>75</v>
      </c>
      <c r="AA3700" s="62" t="s">
        <v>438</v>
      </c>
      <c r="AB3700" s="62">
        <v>2401404</v>
      </c>
      <c r="AH3700" s="45" t="str">
        <f t="shared" si="125"/>
        <v>RNBaía Formosa</v>
      </c>
      <c r="AI3700" s="62">
        <v>2401404</v>
      </c>
    </row>
    <row r="3701" spans="26:35" x14ac:dyDescent="0.25">
      <c r="Z3701" s="62" t="s">
        <v>75</v>
      </c>
      <c r="AA3701" s="62" t="s">
        <v>463</v>
      </c>
      <c r="AB3701" s="62">
        <v>2401453</v>
      </c>
      <c r="AH3701" s="45" t="str">
        <f t="shared" si="125"/>
        <v>RNBaraúna</v>
      </c>
      <c r="AI3701" s="62">
        <v>2401453</v>
      </c>
    </row>
    <row r="3702" spans="26:35" x14ac:dyDescent="0.25">
      <c r="Z3702" s="62" t="s">
        <v>75</v>
      </c>
      <c r="AA3702" s="62" t="s">
        <v>489</v>
      </c>
      <c r="AB3702" s="62">
        <v>2401503</v>
      </c>
      <c r="AH3702" s="45" t="str">
        <f t="shared" si="125"/>
        <v>RNBarcelona</v>
      </c>
      <c r="AI3702" s="62">
        <v>2401503</v>
      </c>
    </row>
    <row r="3703" spans="26:35" x14ac:dyDescent="0.25">
      <c r="Z3703" s="62" t="s">
        <v>75</v>
      </c>
      <c r="AA3703" s="62" t="s">
        <v>513</v>
      </c>
      <c r="AB3703" s="62">
        <v>2401602</v>
      </c>
      <c r="AH3703" s="45" t="str">
        <f t="shared" si="125"/>
        <v>RNBento Fernandes</v>
      </c>
      <c r="AI3703" s="62">
        <v>2401602</v>
      </c>
    </row>
    <row r="3704" spans="26:35" x14ac:dyDescent="0.25">
      <c r="Z3704" s="62" t="s">
        <v>75</v>
      </c>
      <c r="AA3704" s="62" t="s">
        <v>536</v>
      </c>
      <c r="AB3704" s="62">
        <v>2401651</v>
      </c>
      <c r="AH3704" s="45" t="str">
        <f t="shared" si="125"/>
        <v>RNBodó</v>
      </c>
      <c r="AI3704" s="62">
        <v>2401651</v>
      </c>
    </row>
    <row r="3705" spans="26:35" x14ac:dyDescent="0.25">
      <c r="Z3705" s="62" t="s">
        <v>75</v>
      </c>
      <c r="AA3705" s="62" t="s">
        <v>559</v>
      </c>
      <c r="AB3705" s="62">
        <v>2401701</v>
      </c>
      <c r="AH3705" s="45" t="str">
        <f t="shared" si="125"/>
        <v>RNBom Jesus</v>
      </c>
      <c r="AI3705" s="62">
        <v>2401701</v>
      </c>
    </row>
    <row r="3706" spans="26:35" x14ac:dyDescent="0.25">
      <c r="Z3706" s="62" t="s">
        <v>75</v>
      </c>
      <c r="AA3706" s="62" t="s">
        <v>582</v>
      </c>
      <c r="AB3706" s="62">
        <v>2401800</v>
      </c>
      <c r="AH3706" s="45" t="str">
        <f t="shared" si="125"/>
        <v>RNBrejinho</v>
      </c>
      <c r="AI3706" s="62">
        <v>2401800</v>
      </c>
    </row>
    <row r="3707" spans="26:35" x14ac:dyDescent="0.25">
      <c r="Z3707" s="62" t="s">
        <v>75</v>
      </c>
      <c r="AA3707" s="62" t="s">
        <v>605</v>
      </c>
      <c r="AB3707" s="62">
        <v>2401859</v>
      </c>
      <c r="AH3707" s="45" t="str">
        <f t="shared" si="125"/>
        <v>RNCaiçara do Norte</v>
      </c>
      <c r="AI3707" s="62">
        <v>2401859</v>
      </c>
    </row>
    <row r="3708" spans="26:35" x14ac:dyDescent="0.25">
      <c r="Z3708" s="62" t="s">
        <v>75</v>
      </c>
      <c r="AA3708" s="62" t="s">
        <v>628</v>
      </c>
      <c r="AB3708" s="62">
        <v>2401909</v>
      </c>
      <c r="AH3708" s="45" t="str">
        <f t="shared" si="125"/>
        <v>RNCaiçara do Rio do Vento</v>
      </c>
      <c r="AI3708" s="62">
        <v>2401909</v>
      </c>
    </row>
    <row r="3709" spans="26:35" x14ac:dyDescent="0.25">
      <c r="Z3709" s="62" t="s">
        <v>75</v>
      </c>
      <c r="AA3709" s="62" t="s">
        <v>648</v>
      </c>
      <c r="AB3709" s="62">
        <v>2402006</v>
      </c>
      <c r="AH3709" s="45" t="str">
        <f t="shared" si="125"/>
        <v>RNCaicó</v>
      </c>
      <c r="AI3709" s="62">
        <v>2402006</v>
      </c>
    </row>
    <row r="3710" spans="26:35" x14ac:dyDescent="0.25">
      <c r="Z3710" s="62" t="s">
        <v>75</v>
      </c>
      <c r="AA3710" s="62" t="s">
        <v>669</v>
      </c>
      <c r="AB3710" s="62">
        <v>2402105</v>
      </c>
      <c r="AH3710" s="45" t="str">
        <f t="shared" si="125"/>
        <v>RNCampo Redondo</v>
      </c>
      <c r="AI3710" s="62">
        <v>2402105</v>
      </c>
    </row>
    <row r="3711" spans="26:35" x14ac:dyDescent="0.25">
      <c r="Z3711" s="62" t="s">
        <v>75</v>
      </c>
      <c r="AA3711" s="62" t="s">
        <v>691</v>
      </c>
      <c r="AB3711" s="62">
        <v>2402204</v>
      </c>
      <c r="AH3711" s="45" t="str">
        <f t="shared" si="125"/>
        <v>RNCanguaretama</v>
      </c>
      <c r="AI3711" s="62">
        <v>2402204</v>
      </c>
    </row>
    <row r="3712" spans="26:35" x14ac:dyDescent="0.25">
      <c r="Z3712" s="62" t="s">
        <v>75</v>
      </c>
      <c r="AA3712" s="62" t="s">
        <v>711</v>
      </c>
      <c r="AB3712" s="62">
        <v>2402303</v>
      </c>
      <c r="AH3712" s="45" t="str">
        <f t="shared" si="125"/>
        <v>RNCaraúbas</v>
      </c>
      <c r="AI3712" s="62">
        <v>2402303</v>
      </c>
    </row>
    <row r="3713" spans="26:35" x14ac:dyDescent="0.25">
      <c r="Z3713" s="62" t="s">
        <v>75</v>
      </c>
      <c r="AA3713" s="62" t="s">
        <v>733</v>
      </c>
      <c r="AB3713" s="62">
        <v>2402402</v>
      </c>
      <c r="AH3713" s="45" t="str">
        <f t="shared" si="125"/>
        <v>RNCarnaúba dos Dantas</v>
      </c>
      <c r="AI3713" s="62">
        <v>2402402</v>
      </c>
    </row>
    <row r="3714" spans="26:35" x14ac:dyDescent="0.25">
      <c r="Z3714" s="62" t="s">
        <v>75</v>
      </c>
      <c r="AA3714" s="62" t="s">
        <v>755</v>
      </c>
      <c r="AB3714" s="62">
        <v>2402501</v>
      </c>
      <c r="AH3714" s="45" t="str">
        <f t="shared" si="125"/>
        <v>RNCarnaubais</v>
      </c>
      <c r="AI3714" s="62">
        <v>2402501</v>
      </c>
    </row>
    <row r="3715" spans="26:35" x14ac:dyDescent="0.25">
      <c r="Z3715" s="62" t="s">
        <v>75</v>
      </c>
      <c r="AA3715" s="62" t="s">
        <v>777</v>
      </c>
      <c r="AB3715" s="62">
        <v>2402600</v>
      </c>
      <c r="AH3715" s="45" t="str">
        <f t="shared" ref="AH3715:AH3778" si="126">CONCATENATE(Z3715,AA3715)</f>
        <v>RNCeará-Mirim</v>
      </c>
      <c r="AI3715" s="62">
        <v>2402600</v>
      </c>
    </row>
    <row r="3716" spans="26:35" x14ac:dyDescent="0.25">
      <c r="Z3716" s="62" t="s">
        <v>75</v>
      </c>
      <c r="AA3716" s="62" t="s">
        <v>798</v>
      </c>
      <c r="AB3716" s="62">
        <v>2402709</v>
      </c>
      <c r="AH3716" s="45" t="str">
        <f t="shared" si="126"/>
        <v>RNCerro Corá</v>
      </c>
      <c r="AI3716" s="62">
        <v>2402709</v>
      </c>
    </row>
    <row r="3717" spans="26:35" x14ac:dyDescent="0.25">
      <c r="Z3717" s="62" t="s">
        <v>75</v>
      </c>
      <c r="AA3717" s="62" t="s">
        <v>819</v>
      </c>
      <c r="AB3717" s="62">
        <v>2402808</v>
      </c>
      <c r="AH3717" s="45" t="str">
        <f t="shared" si="126"/>
        <v>RNCoronel Ezequiel</v>
      </c>
      <c r="AI3717" s="62">
        <v>2402808</v>
      </c>
    </row>
    <row r="3718" spans="26:35" x14ac:dyDescent="0.25">
      <c r="Z3718" s="62" t="s">
        <v>75</v>
      </c>
      <c r="AA3718" s="62" t="s">
        <v>841</v>
      </c>
      <c r="AB3718" s="62">
        <v>2402907</v>
      </c>
      <c r="AH3718" s="45" t="str">
        <f t="shared" si="126"/>
        <v>RNCoronel João Pessoa</v>
      </c>
      <c r="AI3718" s="62">
        <v>2402907</v>
      </c>
    </row>
    <row r="3719" spans="26:35" x14ac:dyDescent="0.25">
      <c r="Z3719" s="62" t="s">
        <v>75</v>
      </c>
      <c r="AA3719" s="62" t="s">
        <v>863</v>
      </c>
      <c r="AB3719" s="62">
        <v>2403004</v>
      </c>
      <c r="AH3719" s="45" t="str">
        <f t="shared" si="126"/>
        <v>RNCruzeta</v>
      </c>
      <c r="AI3719" s="62">
        <v>2403004</v>
      </c>
    </row>
    <row r="3720" spans="26:35" x14ac:dyDescent="0.25">
      <c r="Z3720" s="62" t="s">
        <v>75</v>
      </c>
      <c r="AA3720" s="62" t="s">
        <v>885</v>
      </c>
      <c r="AB3720" s="62">
        <v>2403103</v>
      </c>
      <c r="AH3720" s="45" t="str">
        <f t="shared" si="126"/>
        <v>RNCurrais Novos</v>
      </c>
      <c r="AI3720" s="62">
        <v>2403103</v>
      </c>
    </row>
    <row r="3721" spans="26:35" x14ac:dyDescent="0.25">
      <c r="Z3721" s="62" t="s">
        <v>75</v>
      </c>
      <c r="AA3721" s="62" t="s">
        <v>908</v>
      </c>
      <c r="AB3721" s="62">
        <v>2403202</v>
      </c>
      <c r="AH3721" s="45" t="str">
        <f t="shared" si="126"/>
        <v>RNDoutor Severiano</v>
      </c>
      <c r="AI3721" s="62">
        <v>2403202</v>
      </c>
    </row>
    <row r="3722" spans="26:35" x14ac:dyDescent="0.25">
      <c r="Z3722" s="62" t="s">
        <v>75</v>
      </c>
      <c r="AA3722" s="62" t="s">
        <v>931</v>
      </c>
      <c r="AB3722" s="62">
        <v>2403301</v>
      </c>
      <c r="AH3722" s="45" t="str">
        <f t="shared" si="126"/>
        <v>RNEncanto</v>
      </c>
      <c r="AI3722" s="62">
        <v>2403301</v>
      </c>
    </row>
    <row r="3723" spans="26:35" x14ac:dyDescent="0.25">
      <c r="Z3723" s="62" t="s">
        <v>75</v>
      </c>
      <c r="AA3723" s="62" t="s">
        <v>953</v>
      </c>
      <c r="AB3723" s="62">
        <v>2403400</v>
      </c>
      <c r="AH3723" s="45" t="str">
        <f t="shared" si="126"/>
        <v>RNEquador</v>
      </c>
      <c r="AI3723" s="62">
        <v>2403400</v>
      </c>
    </row>
    <row r="3724" spans="26:35" x14ac:dyDescent="0.25">
      <c r="Z3724" s="62" t="s">
        <v>75</v>
      </c>
      <c r="AA3724" s="62" t="s">
        <v>976</v>
      </c>
      <c r="AB3724" s="62">
        <v>2403509</v>
      </c>
      <c r="AH3724" s="45" t="str">
        <f t="shared" si="126"/>
        <v>RNEspírito Santo</v>
      </c>
      <c r="AI3724" s="62">
        <v>2403509</v>
      </c>
    </row>
    <row r="3725" spans="26:35" x14ac:dyDescent="0.25">
      <c r="Z3725" s="62" t="s">
        <v>75</v>
      </c>
      <c r="AA3725" s="62" t="s">
        <v>998</v>
      </c>
      <c r="AB3725" s="62">
        <v>2403608</v>
      </c>
      <c r="AH3725" s="45" t="str">
        <f t="shared" si="126"/>
        <v>RNExtremoz</v>
      </c>
      <c r="AI3725" s="62">
        <v>2403608</v>
      </c>
    </row>
    <row r="3726" spans="26:35" x14ac:dyDescent="0.25">
      <c r="Z3726" s="62" t="s">
        <v>75</v>
      </c>
      <c r="AA3726" s="62" t="s">
        <v>1021</v>
      </c>
      <c r="AB3726" s="62">
        <v>2403707</v>
      </c>
      <c r="AH3726" s="45" t="str">
        <f t="shared" si="126"/>
        <v>RNFelipe Guerra</v>
      </c>
      <c r="AI3726" s="62">
        <v>2403707</v>
      </c>
    </row>
    <row r="3727" spans="26:35" x14ac:dyDescent="0.25">
      <c r="Z3727" s="62" t="s">
        <v>75</v>
      </c>
      <c r="AA3727" s="62" t="s">
        <v>1043</v>
      </c>
      <c r="AB3727" s="62">
        <v>2403756</v>
      </c>
      <c r="AH3727" s="45" t="str">
        <f t="shared" si="126"/>
        <v>RNFernando Pedroza</v>
      </c>
      <c r="AI3727" s="62">
        <v>2403756</v>
      </c>
    </row>
    <row r="3728" spans="26:35" x14ac:dyDescent="0.25">
      <c r="Z3728" s="62" t="s">
        <v>75</v>
      </c>
      <c r="AA3728" s="62" t="s">
        <v>1065</v>
      </c>
      <c r="AB3728" s="62">
        <v>2403806</v>
      </c>
      <c r="AH3728" s="45" t="str">
        <f t="shared" si="126"/>
        <v>RNFlorânia</v>
      </c>
      <c r="AI3728" s="62">
        <v>2403806</v>
      </c>
    </row>
    <row r="3729" spans="26:35" x14ac:dyDescent="0.25">
      <c r="Z3729" s="62" t="s">
        <v>75</v>
      </c>
      <c r="AA3729" s="62" t="s">
        <v>1086</v>
      </c>
      <c r="AB3729" s="62">
        <v>2403905</v>
      </c>
      <c r="AH3729" s="45" t="str">
        <f t="shared" si="126"/>
        <v>RNFrancisco Dantas</v>
      </c>
      <c r="AI3729" s="62">
        <v>2403905</v>
      </c>
    </row>
    <row r="3730" spans="26:35" x14ac:dyDescent="0.25">
      <c r="Z3730" s="62" t="s">
        <v>75</v>
      </c>
      <c r="AA3730" s="62" t="s">
        <v>1109</v>
      </c>
      <c r="AB3730" s="62">
        <v>2404002</v>
      </c>
      <c r="AH3730" s="45" t="str">
        <f t="shared" si="126"/>
        <v>RNFrutuoso Gomes</v>
      </c>
      <c r="AI3730" s="62">
        <v>2404002</v>
      </c>
    </row>
    <row r="3731" spans="26:35" x14ac:dyDescent="0.25">
      <c r="Z3731" s="62" t="s">
        <v>75</v>
      </c>
      <c r="AA3731" s="62" t="s">
        <v>1132</v>
      </c>
      <c r="AB3731" s="62">
        <v>2404101</v>
      </c>
      <c r="AH3731" s="45" t="str">
        <f t="shared" si="126"/>
        <v>RNGalinhos</v>
      </c>
      <c r="AI3731" s="62">
        <v>2404101</v>
      </c>
    </row>
    <row r="3732" spans="26:35" x14ac:dyDescent="0.25">
      <c r="Z3732" s="62" t="s">
        <v>75</v>
      </c>
      <c r="AA3732" s="62" t="s">
        <v>1155</v>
      </c>
      <c r="AB3732" s="62">
        <v>2404200</v>
      </c>
      <c r="AH3732" s="45" t="str">
        <f t="shared" si="126"/>
        <v>RNGoianinha</v>
      </c>
      <c r="AI3732" s="62">
        <v>2404200</v>
      </c>
    </row>
    <row r="3733" spans="26:35" x14ac:dyDescent="0.25">
      <c r="Z3733" s="62" t="s">
        <v>75</v>
      </c>
      <c r="AA3733" s="62" t="s">
        <v>1178</v>
      </c>
      <c r="AB3733" s="62">
        <v>2404309</v>
      </c>
      <c r="AH3733" s="45" t="str">
        <f t="shared" si="126"/>
        <v>RNGovernador Dix-Sept Rosado</v>
      </c>
      <c r="AI3733" s="62">
        <v>2404309</v>
      </c>
    </row>
    <row r="3734" spans="26:35" x14ac:dyDescent="0.25">
      <c r="Z3734" s="62" t="s">
        <v>75</v>
      </c>
      <c r="AA3734" s="62" t="s">
        <v>1200</v>
      </c>
      <c r="AB3734" s="62">
        <v>2404408</v>
      </c>
      <c r="AH3734" s="45" t="str">
        <f t="shared" si="126"/>
        <v>RNGrossos</v>
      </c>
      <c r="AI3734" s="62">
        <v>2404408</v>
      </c>
    </row>
    <row r="3735" spans="26:35" x14ac:dyDescent="0.25">
      <c r="Z3735" s="62" t="s">
        <v>75</v>
      </c>
      <c r="AA3735" s="62" t="s">
        <v>1223</v>
      </c>
      <c r="AB3735" s="62">
        <v>2404507</v>
      </c>
      <c r="AH3735" s="45" t="str">
        <f t="shared" si="126"/>
        <v>RNGuamaré</v>
      </c>
      <c r="AI3735" s="62">
        <v>2404507</v>
      </c>
    </row>
    <row r="3736" spans="26:35" x14ac:dyDescent="0.25">
      <c r="Z3736" s="62" t="s">
        <v>75</v>
      </c>
      <c r="AA3736" s="62" t="s">
        <v>1244</v>
      </c>
      <c r="AB3736" s="62">
        <v>2404606</v>
      </c>
      <c r="AH3736" s="45" t="str">
        <f t="shared" si="126"/>
        <v>RNIelmo Marinho</v>
      </c>
      <c r="AI3736" s="62">
        <v>2404606</v>
      </c>
    </row>
    <row r="3737" spans="26:35" x14ac:dyDescent="0.25">
      <c r="Z3737" s="62" t="s">
        <v>75</v>
      </c>
      <c r="AA3737" s="62" t="s">
        <v>1267</v>
      </c>
      <c r="AB3737" s="62">
        <v>2404705</v>
      </c>
      <c r="AH3737" s="45" t="str">
        <f t="shared" si="126"/>
        <v>RNIpanguaçu</v>
      </c>
      <c r="AI3737" s="62">
        <v>2404705</v>
      </c>
    </row>
    <row r="3738" spans="26:35" x14ac:dyDescent="0.25">
      <c r="Z3738" s="62" t="s">
        <v>75</v>
      </c>
      <c r="AA3738" s="62" t="s">
        <v>1288</v>
      </c>
      <c r="AB3738" s="62">
        <v>2404804</v>
      </c>
      <c r="AH3738" s="45" t="str">
        <f t="shared" si="126"/>
        <v>RNIpueira</v>
      </c>
      <c r="AI3738" s="62">
        <v>2404804</v>
      </c>
    </row>
    <row r="3739" spans="26:35" x14ac:dyDescent="0.25">
      <c r="Z3739" s="62" t="s">
        <v>75</v>
      </c>
      <c r="AA3739" s="62" t="s">
        <v>1311</v>
      </c>
      <c r="AB3739" s="62">
        <v>2404853</v>
      </c>
      <c r="AH3739" s="45" t="str">
        <f t="shared" si="126"/>
        <v>RNItajá</v>
      </c>
      <c r="AI3739" s="62">
        <v>2404853</v>
      </c>
    </row>
    <row r="3740" spans="26:35" x14ac:dyDescent="0.25">
      <c r="Z3740" s="62" t="s">
        <v>75</v>
      </c>
      <c r="AA3740" s="62" t="s">
        <v>1333</v>
      </c>
      <c r="AB3740" s="62">
        <v>2404903</v>
      </c>
      <c r="AH3740" s="45" t="str">
        <f t="shared" si="126"/>
        <v>RNItaú</v>
      </c>
      <c r="AI3740" s="62">
        <v>2404903</v>
      </c>
    </row>
    <row r="3741" spans="26:35" x14ac:dyDescent="0.25">
      <c r="Z3741" s="62" t="s">
        <v>75</v>
      </c>
      <c r="AA3741" s="62" t="s">
        <v>1355</v>
      </c>
      <c r="AB3741" s="62">
        <v>2405009</v>
      </c>
      <c r="AH3741" s="45" t="str">
        <f t="shared" si="126"/>
        <v>RNJaçanã</v>
      </c>
      <c r="AI3741" s="62">
        <v>2405009</v>
      </c>
    </row>
    <row r="3742" spans="26:35" x14ac:dyDescent="0.25">
      <c r="Z3742" s="62" t="s">
        <v>75</v>
      </c>
      <c r="AA3742" s="62" t="s">
        <v>1376</v>
      </c>
      <c r="AB3742" s="62">
        <v>2405108</v>
      </c>
      <c r="AH3742" s="45" t="str">
        <f t="shared" si="126"/>
        <v>RNJandaíra</v>
      </c>
      <c r="AI3742" s="62">
        <v>2405108</v>
      </c>
    </row>
    <row r="3743" spans="26:35" x14ac:dyDescent="0.25">
      <c r="Z3743" s="62" t="s">
        <v>75</v>
      </c>
      <c r="AA3743" s="62" t="s">
        <v>1398</v>
      </c>
      <c r="AB3743" s="62">
        <v>2405207</v>
      </c>
      <c r="AH3743" s="45" t="str">
        <f t="shared" si="126"/>
        <v>RNJanduís</v>
      </c>
      <c r="AI3743" s="62">
        <v>2405207</v>
      </c>
    </row>
    <row r="3744" spans="26:35" x14ac:dyDescent="0.25">
      <c r="Z3744" s="62" t="s">
        <v>75</v>
      </c>
      <c r="AA3744" s="62" t="s">
        <v>1420</v>
      </c>
      <c r="AB3744" s="62">
        <v>2405306</v>
      </c>
      <c r="AH3744" s="45" t="str">
        <f t="shared" si="126"/>
        <v>RNJanuário Cicco</v>
      </c>
      <c r="AI3744" s="62">
        <v>2405306</v>
      </c>
    </row>
    <row r="3745" spans="26:35" x14ac:dyDescent="0.25">
      <c r="Z3745" s="62" t="s">
        <v>75</v>
      </c>
      <c r="AA3745" s="62" t="s">
        <v>1441</v>
      </c>
      <c r="AB3745" s="62">
        <v>2405405</v>
      </c>
      <c r="AH3745" s="45" t="str">
        <f t="shared" si="126"/>
        <v>RNJapi</v>
      </c>
      <c r="AI3745" s="62">
        <v>2405405</v>
      </c>
    </row>
    <row r="3746" spans="26:35" x14ac:dyDescent="0.25">
      <c r="Z3746" s="62" t="s">
        <v>75</v>
      </c>
      <c r="AA3746" s="62" t="s">
        <v>1462</v>
      </c>
      <c r="AB3746" s="62">
        <v>2405504</v>
      </c>
      <c r="AH3746" s="45" t="str">
        <f t="shared" si="126"/>
        <v>RNJardim de Angicos</v>
      </c>
      <c r="AI3746" s="62">
        <v>2405504</v>
      </c>
    </row>
    <row r="3747" spans="26:35" x14ac:dyDescent="0.25">
      <c r="Z3747" s="62" t="s">
        <v>75</v>
      </c>
      <c r="AA3747" s="62" t="s">
        <v>1483</v>
      </c>
      <c r="AB3747" s="62">
        <v>2405603</v>
      </c>
      <c r="AH3747" s="45" t="str">
        <f t="shared" si="126"/>
        <v>RNJardim de Piranhas</v>
      </c>
      <c r="AI3747" s="62">
        <v>2405603</v>
      </c>
    </row>
    <row r="3748" spans="26:35" x14ac:dyDescent="0.25">
      <c r="Z3748" s="62" t="s">
        <v>75</v>
      </c>
      <c r="AA3748" s="62" t="s">
        <v>1505</v>
      </c>
      <c r="AB3748" s="62">
        <v>2405702</v>
      </c>
      <c r="AH3748" s="45" t="str">
        <f t="shared" si="126"/>
        <v>RNJardim do Seridó</v>
      </c>
      <c r="AI3748" s="62">
        <v>2405702</v>
      </c>
    </row>
    <row r="3749" spans="26:35" x14ac:dyDescent="0.25">
      <c r="Z3749" s="62" t="s">
        <v>75</v>
      </c>
      <c r="AA3749" s="62" t="s">
        <v>1525</v>
      </c>
      <c r="AB3749" s="62">
        <v>2405801</v>
      </c>
      <c r="AH3749" s="45" t="str">
        <f t="shared" si="126"/>
        <v>RNJoão Câmara</v>
      </c>
      <c r="AI3749" s="62">
        <v>2405801</v>
      </c>
    </row>
    <row r="3750" spans="26:35" x14ac:dyDescent="0.25">
      <c r="Z3750" s="62" t="s">
        <v>75</v>
      </c>
      <c r="AA3750" s="62" t="s">
        <v>1546</v>
      </c>
      <c r="AB3750" s="62">
        <v>2405900</v>
      </c>
      <c r="AH3750" s="45" t="str">
        <f t="shared" si="126"/>
        <v>RNJoão Dias</v>
      </c>
      <c r="AI3750" s="62">
        <v>2405900</v>
      </c>
    </row>
    <row r="3751" spans="26:35" x14ac:dyDescent="0.25">
      <c r="Z3751" s="62" t="s">
        <v>75</v>
      </c>
      <c r="AA3751" s="62" t="s">
        <v>1566</v>
      </c>
      <c r="AB3751" s="62">
        <v>2406007</v>
      </c>
      <c r="AH3751" s="45" t="str">
        <f t="shared" si="126"/>
        <v>RNJosé da Penha</v>
      </c>
      <c r="AI3751" s="62">
        <v>2406007</v>
      </c>
    </row>
    <row r="3752" spans="26:35" x14ac:dyDescent="0.25">
      <c r="Z3752" s="62" t="s">
        <v>75</v>
      </c>
      <c r="AA3752" s="62" t="s">
        <v>1585</v>
      </c>
      <c r="AB3752" s="62">
        <v>2406106</v>
      </c>
      <c r="AH3752" s="45" t="str">
        <f t="shared" si="126"/>
        <v>RNJucurutu</v>
      </c>
      <c r="AI3752" s="62">
        <v>2406106</v>
      </c>
    </row>
    <row r="3753" spans="26:35" x14ac:dyDescent="0.25">
      <c r="Z3753" s="62" t="s">
        <v>75</v>
      </c>
      <c r="AA3753" s="62" t="s">
        <v>1071</v>
      </c>
      <c r="AB3753" s="62">
        <v>2406155</v>
      </c>
      <c r="AH3753" s="45" t="str">
        <f t="shared" si="126"/>
        <v>RNJundiá</v>
      </c>
      <c r="AI3753" s="62">
        <v>2406155</v>
      </c>
    </row>
    <row r="3754" spans="26:35" x14ac:dyDescent="0.25">
      <c r="Z3754" s="62" t="s">
        <v>75</v>
      </c>
      <c r="AA3754" s="62" t="s">
        <v>1626</v>
      </c>
      <c r="AB3754" s="62">
        <v>2406205</v>
      </c>
      <c r="AH3754" s="45" t="str">
        <f t="shared" si="126"/>
        <v>RNLagoa d'Anta</v>
      </c>
      <c r="AI3754" s="62">
        <v>2406205</v>
      </c>
    </row>
    <row r="3755" spans="26:35" x14ac:dyDescent="0.25">
      <c r="Z3755" s="62" t="s">
        <v>75</v>
      </c>
      <c r="AA3755" s="62" t="s">
        <v>1647</v>
      </c>
      <c r="AB3755" s="62">
        <v>2406304</v>
      </c>
      <c r="AH3755" s="45" t="str">
        <f t="shared" si="126"/>
        <v>RNLagoa de Pedras</v>
      </c>
      <c r="AI3755" s="62">
        <v>2406304</v>
      </c>
    </row>
    <row r="3756" spans="26:35" x14ac:dyDescent="0.25">
      <c r="Z3756" s="62" t="s">
        <v>75</v>
      </c>
      <c r="AA3756" s="62" t="s">
        <v>1667</v>
      </c>
      <c r="AB3756" s="62">
        <v>2406403</v>
      </c>
      <c r="AH3756" s="45" t="str">
        <f t="shared" si="126"/>
        <v>RNLagoa de Velhos</v>
      </c>
      <c r="AI3756" s="62">
        <v>2406403</v>
      </c>
    </row>
    <row r="3757" spans="26:35" x14ac:dyDescent="0.25">
      <c r="Z3757" s="62" t="s">
        <v>75</v>
      </c>
      <c r="AA3757" s="62" t="s">
        <v>1688</v>
      </c>
      <c r="AB3757" s="62">
        <v>2406502</v>
      </c>
      <c r="AH3757" s="45" t="str">
        <f t="shared" si="126"/>
        <v>RNLagoa Nova</v>
      </c>
      <c r="AI3757" s="62">
        <v>2406502</v>
      </c>
    </row>
    <row r="3758" spans="26:35" x14ac:dyDescent="0.25">
      <c r="Z3758" s="62" t="s">
        <v>75</v>
      </c>
      <c r="AA3758" s="62" t="s">
        <v>1708</v>
      </c>
      <c r="AB3758" s="62">
        <v>2406601</v>
      </c>
      <c r="AH3758" s="45" t="str">
        <f t="shared" si="126"/>
        <v>RNLagoa Salgada</v>
      </c>
      <c r="AI3758" s="62">
        <v>2406601</v>
      </c>
    </row>
    <row r="3759" spans="26:35" x14ac:dyDescent="0.25">
      <c r="Z3759" s="62" t="s">
        <v>75</v>
      </c>
      <c r="AA3759" s="62" t="s">
        <v>1729</v>
      </c>
      <c r="AB3759" s="62">
        <v>2406700</v>
      </c>
      <c r="AH3759" s="45" t="str">
        <f t="shared" si="126"/>
        <v>RNLajes</v>
      </c>
      <c r="AI3759" s="62">
        <v>2406700</v>
      </c>
    </row>
    <row r="3760" spans="26:35" x14ac:dyDescent="0.25">
      <c r="Z3760" s="62" t="s">
        <v>75</v>
      </c>
      <c r="AA3760" s="62" t="s">
        <v>1750</v>
      </c>
      <c r="AB3760" s="62">
        <v>2406809</v>
      </c>
      <c r="AH3760" s="45" t="str">
        <f t="shared" si="126"/>
        <v>RNLajes Pintadas</v>
      </c>
      <c r="AI3760" s="62">
        <v>2406809</v>
      </c>
    </row>
    <row r="3761" spans="26:35" x14ac:dyDescent="0.25">
      <c r="Z3761" s="62" t="s">
        <v>75</v>
      </c>
      <c r="AA3761" s="62" t="s">
        <v>1770</v>
      </c>
      <c r="AB3761" s="62">
        <v>2406908</v>
      </c>
      <c r="AH3761" s="45" t="str">
        <f t="shared" si="126"/>
        <v>RNLucrécia</v>
      </c>
      <c r="AI3761" s="62">
        <v>2406908</v>
      </c>
    </row>
    <row r="3762" spans="26:35" x14ac:dyDescent="0.25">
      <c r="Z3762" s="62" t="s">
        <v>75</v>
      </c>
      <c r="AA3762" s="62" t="s">
        <v>1790</v>
      </c>
      <c r="AB3762" s="62">
        <v>2407005</v>
      </c>
      <c r="AH3762" s="45" t="str">
        <f t="shared" si="126"/>
        <v>RNLuís Gomes</v>
      </c>
      <c r="AI3762" s="62">
        <v>2407005</v>
      </c>
    </row>
    <row r="3763" spans="26:35" x14ac:dyDescent="0.25">
      <c r="Z3763" s="62" t="s">
        <v>75</v>
      </c>
      <c r="AA3763" s="62" t="s">
        <v>1810</v>
      </c>
      <c r="AB3763" s="62">
        <v>2407104</v>
      </c>
      <c r="AH3763" s="45" t="str">
        <f t="shared" si="126"/>
        <v>RNMacaíba</v>
      </c>
      <c r="AI3763" s="62">
        <v>2407104</v>
      </c>
    </row>
    <row r="3764" spans="26:35" x14ac:dyDescent="0.25">
      <c r="Z3764" s="62" t="s">
        <v>75</v>
      </c>
      <c r="AA3764" s="62" t="s">
        <v>1828</v>
      </c>
      <c r="AB3764" s="62">
        <v>2407203</v>
      </c>
      <c r="AH3764" s="45" t="str">
        <f t="shared" si="126"/>
        <v>RNMacau</v>
      </c>
      <c r="AI3764" s="62">
        <v>2407203</v>
      </c>
    </row>
    <row r="3765" spans="26:35" x14ac:dyDescent="0.25">
      <c r="Z3765" s="62" t="s">
        <v>75</v>
      </c>
      <c r="AA3765" s="62" t="s">
        <v>1846</v>
      </c>
      <c r="AB3765" s="62">
        <v>2407252</v>
      </c>
      <c r="AH3765" s="45" t="str">
        <f t="shared" si="126"/>
        <v>RNMajor Sales</v>
      </c>
      <c r="AI3765" s="62">
        <v>2407252</v>
      </c>
    </row>
    <row r="3766" spans="26:35" x14ac:dyDescent="0.25">
      <c r="Z3766" s="62" t="s">
        <v>75</v>
      </c>
      <c r="AA3766" s="62" t="s">
        <v>1864</v>
      </c>
      <c r="AB3766" s="62">
        <v>2407302</v>
      </c>
      <c r="AH3766" s="45" t="str">
        <f t="shared" si="126"/>
        <v>RNMarcelino Vieira</v>
      </c>
      <c r="AI3766" s="62">
        <v>2407302</v>
      </c>
    </row>
    <row r="3767" spans="26:35" x14ac:dyDescent="0.25">
      <c r="Z3767" s="62" t="s">
        <v>75</v>
      </c>
      <c r="AA3767" s="62" t="s">
        <v>1882</v>
      </c>
      <c r="AB3767" s="62">
        <v>2407401</v>
      </c>
      <c r="AH3767" s="45" t="str">
        <f t="shared" si="126"/>
        <v>RNMartins</v>
      </c>
      <c r="AI3767" s="62">
        <v>2407401</v>
      </c>
    </row>
    <row r="3768" spans="26:35" x14ac:dyDescent="0.25">
      <c r="Z3768" s="62" t="s">
        <v>75</v>
      </c>
      <c r="AA3768" s="62" t="s">
        <v>1898</v>
      </c>
      <c r="AB3768" s="62">
        <v>2407500</v>
      </c>
      <c r="AH3768" s="45" t="str">
        <f t="shared" si="126"/>
        <v>RNMaxaranguape</v>
      </c>
      <c r="AI3768" s="62">
        <v>2407500</v>
      </c>
    </row>
    <row r="3769" spans="26:35" x14ac:dyDescent="0.25">
      <c r="Z3769" s="62" t="s">
        <v>75</v>
      </c>
      <c r="AA3769" s="62" t="s">
        <v>1915</v>
      </c>
      <c r="AB3769" s="62">
        <v>2407609</v>
      </c>
      <c r="AH3769" s="45" t="str">
        <f t="shared" si="126"/>
        <v>RNMessias Targino</v>
      </c>
      <c r="AI3769" s="62">
        <v>2407609</v>
      </c>
    </row>
    <row r="3770" spans="26:35" x14ac:dyDescent="0.25">
      <c r="Z3770" s="62" t="s">
        <v>75</v>
      </c>
      <c r="AA3770" s="62" t="s">
        <v>1933</v>
      </c>
      <c r="AB3770" s="62">
        <v>2407708</v>
      </c>
      <c r="AH3770" s="45" t="str">
        <f t="shared" si="126"/>
        <v>RNMontanhas</v>
      </c>
      <c r="AI3770" s="62">
        <v>2407708</v>
      </c>
    </row>
    <row r="3771" spans="26:35" x14ac:dyDescent="0.25">
      <c r="Z3771" s="62" t="s">
        <v>75</v>
      </c>
      <c r="AA3771" s="62" t="s">
        <v>1764</v>
      </c>
      <c r="AB3771" s="62">
        <v>2407807</v>
      </c>
      <c r="AH3771" s="45" t="str">
        <f t="shared" si="126"/>
        <v>RNMonte Alegre</v>
      </c>
      <c r="AI3771" s="62">
        <v>2407807</v>
      </c>
    </row>
    <row r="3772" spans="26:35" x14ac:dyDescent="0.25">
      <c r="Z3772" s="62" t="s">
        <v>75</v>
      </c>
      <c r="AA3772" s="62" t="s">
        <v>1965</v>
      </c>
      <c r="AB3772" s="62">
        <v>2407906</v>
      </c>
      <c r="AH3772" s="45" t="str">
        <f t="shared" si="126"/>
        <v>RNMonte das Gameleiras</v>
      </c>
      <c r="AI3772" s="62">
        <v>2407906</v>
      </c>
    </row>
    <row r="3773" spans="26:35" x14ac:dyDescent="0.25">
      <c r="Z3773" s="62" t="s">
        <v>75</v>
      </c>
      <c r="AA3773" s="62" t="s">
        <v>1983</v>
      </c>
      <c r="AB3773" s="62">
        <v>2408003</v>
      </c>
      <c r="AH3773" s="45" t="str">
        <f t="shared" si="126"/>
        <v>RNMossoró</v>
      </c>
      <c r="AI3773" s="62">
        <v>2408003</v>
      </c>
    </row>
    <row r="3774" spans="26:35" x14ac:dyDescent="0.25">
      <c r="Z3774" s="62" t="s">
        <v>75</v>
      </c>
      <c r="AA3774" s="62" t="s">
        <v>2000</v>
      </c>
      <c r="AB3774" s="62">
        <v>2408102</v>
      </c>
      <c r="AH3774" s="45" t="str">
        <f t="shared" si="126"/>
        <v>RNNatal</v>
      </c>
      <c r="AI3774" s="62">
        <v>2408102</v>
      </c>
    </row>
    <row r="3775" spans="26:35" x14ac:dyDescent="0.25">
      <c r="Z3775" s="62" t="s">
        <v>75</v>
      </c>
      <c r="AA3775" s="62" t="s">
        <v>2018</v>
      </c>
      <c r="AB3775" s="62">
        <v>2408201</v>
      </c>
      <c r="AH3775" s="45" t="str">
        <f t="shared" si="126"/>
        <v>RNNísia Floresta</v>
      </c>
      <c r="AI3775" s="62">
        <v>2408201</v>
      </c>
    </row>
    <row r="3776" spans="26:35" x14ac:dyDescent="0.25">
      <c r="Z3776" s="62" t="s">
        <v>75</v>
      </c>
      <c r="AA3776" s="62" t="s">
        <v>2036</v>
      </c>
      <c r="AB3776" s="62">
        <v>2408300</v>
      </c>
      <c r="AH3776" s="45" t="str">
        <f t="shared" si="126"/>
        <v>RNNova Cruz</v>
      </c>
      <c r="AI3776" s="62">
        <v>2408300</v>
      </c>
    </row>
    <row r="3777" spans="26:35" x14ac:dyDescent="0.25">
      <c r="Z3777" s="62" t="s">
        <v>75</v>
      </c>
      <c r="AA3777" s="62" t="s">
        <v>2054</v>
      </c>
      <c r="AB3777" s="62">
        <v>2408409</v>
      </c>
      <c r="AH3777" s="45" t="str">
        <f t="shared" si="126"/>
        <v>RNOlho-d'Água do Borges</v>
      </c>
      <c r="AI3777" s="62">
        <v>2408409</v>
      </c>
    </row>
    <row r="3778" spans="26:35" x14ac:dyDescent="0.25">
      <c r="Z3778" s="62" t="s">
        <v>75</v>
      </c>
      <c r="AA3778" s="62" t="s">
        <v>1552</v>
      </c>
      <c r="AB3778" s="62">
        <v>2408508</v>
      </c>
      <c r="AH3778" s="45" t="str">
        <f t="shared" si="126"/>
        <v>RNOuro Branco</v>
      </c>
      <c r="AI3778" s="62">
        <v>2408508</v>
      </c>
    </row>
    <row r="3779" spans="26:35" x14ac:dyDescent="0.25">
      <c r="Z3779" s="62" t="s">
        <v>75</v>
      </c>
      <c r="AA3779" s="62" t="s">
        <v>2087</v>
      </c>
      <c r="AB3779" s="62">
        <v>2408607</v>
      </c>
      <c r="AH3779" s="45" t="str">
        <f t="shared" ref="AH3779:AH3842" si="127">CONCATENATE(Z3779,AA3779)</f>
        <v>RNParaná</v>
      </c>
      <c r="AI3779" s="62">
        <v>2408607</v>
      </c>
    </row>
    <row r="3780" spans="26:35" x14ac:dyDescent="0.25">
      <c r="Z3780" s="62" t="s">
        <v>75</v>
      </c>
      <c r="AA3780" s="62" t="s">
        <v>2103</v>
      </c>
      <c r="AB3780" s="62">
        <v>2408706</v>
      </c>
      <c r="AH3780" s="45" t="str">
        <f t="shared" si="127"/>
        <v>RNParaú</v>
      </c>
      <c r="AI3780" s="62">
        <v>2408706</v>
      </c>
    </row>
    <row r="3781" spans="26:35" x14ac:dyDescent="0.25">
      <c r="Z3781" s="62" t="s">
        <v>75</v>
      </c>
      <c r="AA3781" s="62" t="s">
        <v>2120</v>
      </c>
      <c r="AB3781" s="62">
        <v>2408805</v>
      </c>
      <c r="AH3781" s="45" t="str">
        <f t="shared" si="127"/>
        <v>RNParazinho</v>
      </c>
      <c r="AI3781" s="62">
        <v>2408805</v>
      </c>
    </row>
    <row r="3782" spans="26:35" x14ac:dyDescent="0.25">
      <c r="Z3782" s="62" t="s">
        <v>75</v>
      </c>
      <c r="AA3782" s="62" t="s">
        <v>2135</v>
      </c>
      <c r="AB3782" s="62">
        <v>2408904</v>
      </c>
      <c r="AH3782" s="45" t="str">
        <f t="shared" si="127"/>
        <v>RNParelhas</v>
      </c>
      <c r="AI3782" s="62">
        <v>2408904</v>
      </c>
    </row>
    <row r="3783" spans="26:35" x14ac:dyDescent="0.25">
      <c r="Z3783" s="62" t="s">
        <v>75</v>
      </c>
      <c r="AA3783" s="62" t="s">
        <v>2152</v>
      </c>
      <c r="AB3783" s="62">
        <v>2403251</v>
      </c>
      <c r="AH3783" s="45" t="str">
        <f t="shared" si="127"/>
        <v>RNParnamirim</v>
      </c>
      <c r="AI3783" s="62">
        <v>2403251</v>
      </c>
    </row>
    <row r="3784" spans="26:35" x14ac:dyDescent="0.25">
      <c r="Z3784" s="62" t="s">
        <v>75</v>
      </c>
      <c r="AA3784" s="62" t="s">
        <v>2168</v>
      </c>
      <c r="AB3784" s="62">
        <v>2409100</v>
      </c>
      <c r="AH3784" s="45" t="str">
        <f t="shared" si="127"/>
        <v>RNPassa e Fica</v>
      </c>
      <c r="AI3784" s="62">
        <v>2409100</v>
      </c>
    </row>
    <row r="3785" spans="26:35" x14ac:dyDescent="0.25">
      <c r="Z3785" s="62" t="s">
        <v>75</v>
      </c>
      <c r="AA3785" s="62" t="s">
        <v>2185</v>
      </c>
      <c r="AB3785" s="62">
        <v>2409209</v>
      </c>
      <c r="AH3785" s="45" t="str">
        <f t="shared" si="127"/>
        <v>RNPassagem</v>
      </c>
      <c r="AI3785" s="62">
        <v>2409209</v>
      </c>
    </row>
    <row r="3786" spans="26:35" x14ac:dyDescent="0.25">
      <c r="Z3786" s="62" t="s">
        <v>75</v>
      </c>
      <c r="AA3786" s="62" t="s">
        <v>2202</v>
      </c>
      <c r="AB3786" s="62">
        <v>2409308</v>
      </c>
      <c r="AH3786" s="45" t="str">
        <f t="shared" si="127"/>
        <v>RNPatu</v>
      </c>
      <c r="AI3786" s="62">
        <v>2409308</v>
      </c>
    </row>
    <row r="3787" spans="26:35" x14ac:dyDescent="0.25">
      <c r="Z3787" s="62" t="s">
        <v>75</v>
      </c>
      <c r="AA3787" s="62" t="s">
        <v>2216</v>
      </c>
      <c r="AB3787" s="62">
        <v>2409407</v>
      </c>
      <c r="AH3787" s="45" t="str">
        <f t="shared" si="127"/>
        <v>RNPau dos Ferros</v>
      </c>
      <c r="AI3787" s="62">
        <v>2409407</v>
      </c>
    </row>
    <row r="3788" spans="26:35" x14ac:dyDescent="0.25">
      <c r="Z3788" s="62" t="s">
        <v>75</v>
      </c>
      <c r="AA3788" s="62" t="s">
        <v>2233</v>
      </c>
      <c r="AB3788" s="62">
        <v>2409506</v>
      </c>
      <c r="AH3788" s="45" t="str">
        <f t="shared" si="127"/>
        <v>RNPedra Grande</v>
      </c>
      <c r="AI3788" s="62">
        <v>2409506</v>
      </c>
    </row>
    <row r="3789" spans="26:35" x14ac:dyDescent="0.25">
      <c r="Z3789" s="62" t="s">
        <v>75</v>
      </c>
      <c r="AA3789" s="62" t="s">
        <v>2046</v>
      </c>
      <c r="AB3789" s="62">
        <v>2409605</v>
      </c>
      <c r="AH3789" s="45" t="str">
        <f t="shared" si="127"/>
        <v>RNPedra Preta</v>
      </c>
      <c r="AI3789" s="62">
        <v>2409605</v>
      </c>
    </row>
    <row r="3790" spans="26:35" x14ac:dyDescent="0.25">
      <c r="Z3790" s="62" t="s">
        <v>75</v>
      </c>
      <c r="AA3790" s="62" t="s">
        <v>2263</v>
      </c>
      <c r="AB3790" s="62">
        <v>2409704</v>
      </c>
      <c r="AH3790" s="45" t="str">
        <f t="shared" si="127"/>
        <v>RNPedro Avelino</v>
      </c>
      <c r="AI3790" s="62">
        <v>2409704</v>
      </c>
    </row>
    <row r="3791" spans="26:35" x14ac:dyDescent="0.25">
      <c r="Z3791" s="62" t="s">
        <v>75</v>
      </c>
      <c r="AA3791" s="62" t="s">
        <v>2278</v>
      </c>
      <c r="AB3791" s="62">
        <v>2409803</v>
      </c>
      <c r="AH3791" s="45" t="str">
        <f t="shared" si="127"/>
        <v>RNPedro Velho</v>
      </c>
      <c r="AI3791" s="62">
        <v>2409803</v>
      </c>
    </row>
    <row r="3792" spans="26:35" x14ac:dyDescent="0.25">
      <c r="Z3792" s="62" t="s">
        <v>75</v>
      </c>
      <c r="AA3792" s="62" t="s">
        <v>2294</v>
      </c>
      <c r="AB3792" s="62">
        <v>2409902</v>
      </c>
      <c r="AH3792" s="45" t="str">
        <f t="shared" si="127"/>
        <v>RNPendências</v>
      </c>
      <c r="AI3792" s="62">
        <v>2409902</v>
      </c>
    </row>
    <row r="3793" spans="26:35" x14ac:dyDescent="0.25">
      <c r="Z3793" s="62" t="s">
        <v>75</v>
      </c>
      <c r="AA3793" s="62" t="s">
        <v>2310</v>
      </c>
      <c r="AB3793" s="62">
        <v>2410009</v>
      </c>
      <c r="AH3793" s="45" t="str">
        <f t="shared" si="127"/>
        <v>RNPilões</v>
      </c>
      <c r="AI3793" s="62">
        <v>2410009</v>
      </c>
    </row>
    <row r="3794" spans="26:35" x14ac:dyDescent="0.25">
      <c r="Z3794" s="62" t="s">
        <v>75</v>
      </c>
      <c r="AA3794" s="62" t="s">
        <v>2323</v>
      </c>
      <c r="AB3794" s="62">
        <v>2410108</v>
      </c>
      <c r="AH3794" s="45" t="str">
        <f t="shared" si="127"/>
        <v>RNPoço Branco</v>
      </c>
      <c r="AI3794" s="62">
        <v>2410108</v>
      </c>
    </row>
    <row r="3795" spans="26:35" x14ac:dyDescent="0.25">
      <c r="Z3795" s="62" t="s">
        <v>75</v>
      </c>
      <c r="AA3795" s="62" t="s">
        <v>2339</v>
      </c>
      <c r="AB3795" s="62">
        <v>2410207</v>
      </c>
      <c r="AH3795" s="45" t="str">
        <f t="shared" si="127"/>
        <v>RNPortalegre</v>
      </c>
      <c r="AI3795" s="62">
        <v>2410207</v>
      </c>
    </row>
    <row r="3796" spans="26:35" x14ac:dyDescent="0.25">
      <c r="Z3796" s="62" t="s">
        <v>75</v>
      </c>
      <c r="AA3796" s="62" t="s">
        <v>2355</v>
      </c>
      <c r="AB3796" s="62">
        <v>2410256</v>
      </c>
      <c r="AH3796" s="45" t="str">
        <f t="shared" si="127"/>
        <v>RNPorto do Mangue</v>
      </c>
      <c r="AI3796" s="62">
        <v>2410256</v>
      </c>
    </row>
    <row r="3797" spans="26:35" x14ac:dyDescent="0.25">
      <c r="Z3797" s="62" t="s">
        <v>75</v>
      </c>
      <c r="AA3797" s="62" t="s">
        <v>2370</v>
      </c>
      <c r="AB3797" s="62">
        <v>2410306</v>
      </c>
      <c r="AH3797" s="45" t="str">
        <f t="shared" si="127"/>
        <v>RNPresidente Juscelino</v>
      </c>
      <c r="AI3797" s="62">
        <v>2410306</v>
      </c>
    </row>
    <row r="3798" spans="26:35" x14ac:dyDescent="0.25">
      <c r="Z3798" s="62" t="s">
        <v>75</v>
      </c>
      <c r="AA3798" s="62" t="s">
        <v>2385</v>
      </c>
      <c r="AB3798" s="62">
        <v>2410405</v>
      </c>
      <c r="AH3798" s="45" t="str">
        <f t="shared" si="127"/>
        <v>RNPureza</v>
      </c>
      <c r="AI3798" s="62">
        <v>2410405</v>
      </c>
    </row>
    <row r="3799" spans="26:35" x14ac:dyDescent="0.25">
      <c r="Z3799" s="62" t="s">
        <v>75</v>
      </c>
      <c r="AA3799" s="62" t="s">
        <v>2400</v>
      </c>
      <c r="AB3799" s="62">
        <v>2410504</v>
      </c>
      <c r="AH3799" s="45" t="str">
        <f t="shared" si="127"/>
        <v>RNRafael Fernandes</v>
      </c>
      <c r="AI3799" s="62">
        <v>2410504</v>
      </c>
    </row>
    <row r="3800" spans="26:35" x14ac:dyDescent="0.25">
      <c r="Z3800" s="62" t="s">
        <v>75</v>
      </c>
      <c r="AA3800" s="62" t="s">
        <v>2416</v>
      </c>
      <c r="AB3800" s="62">
        <v>2410603</v>
      </c>
      <c r="AH3800" s="45" t="str">
        <f t="shared" si="127"/>
        <v>RNRafael Godeiro</v>
      </c>
      <c r="AI3800" s="62">
        <v>2410603</v>
      </c>
    </row>
    <row r="3801" spans="26:35" x14ac:dyDescent="0.25">
      <c r="Z3801" s="62" t="s">
        <v>75</v>
      </c>
      <c r="AA3801" s="62" t="s">
        <v>2432</v>
      </c>
      <c r="AB3801" s="62">
        <v>2410702</v>
      </c>
      <c r="AH3801" s="45" t="str">
        <f t="shared" si="127"/>
        <v>RNRiacho da Cruz</v>
      </c>
      <c r="AI3801" s="62">
        <v>2410702</v>
      </c>
    </row>
    <row r="3802" spans="26:35" x14ac:dyDescent="0.25">
      <c r="Z3802" s="62" t="s">
        <v>75</v>
      </c>
      <c r="AA3802" s="62" t="s">
        <v>2448</v>
      </c>
      <c r="AB3802" s="62">
        <v>2410801</v>
      </c>
      <c r="AH3802" s="45" t="str">
        <f t="shared" si="127"/>
        <v>RNRiacho de Santana</v>
      </c>
      <c r="AI3802" s="62">
        <v>2410801</v>
      </c>
    </row>
    <row r="3803" spans="26:35" x14ac:dyDescent="0.25">
      <c r="Z3803" s="62" t="s">
        <v>75</v>
      </c>
      <c r="AA3803" s="62" t="s">
        <v>1424</v>
      </c>
      <c r="AB3803" s="62">
        <v>2410900</v>
      </c>
      <c r="AH3803" s="45" t="str">
        <f t="shared" si="127"/>
        <v>RNRiachuelo</v>
      </c>
      <c r="AI3803" s="62">
        <v>2410900</v>
      </c>
    </row>
    <row r="3804" spans="26:35" x14ac:dyDescent="0.25">
      <c r="Z3804" s="62" t="s">
        <v>75</v>
      </c>
      <c r="AA3804" s="62" t="s">
        <v>2477</v>
      </c>
      <c r="AB3804" s="62">
        <v>2408953</v>
      </c>
      <c r="AH3804" s="45" t="str">
        <f t="shared" si="127"/>
        <v>RNRio do Fogo</v>
      </c>
      <c r="AI3804" s="62">
        <v>2408953</v>
      </c>
    </row>
    <row r="3805" spans="26:35" x14ac:dyDescent="0.25">
      <c r="Z3805" s="62" t="s">
        <v>75</v>
      </c>
      <c r="AA3805" s="62" t="s">
        <v>2493</v>
      </c>
      <c r="AB3805" s="62">
        <v>2411007</v>
      </c>
      <c r="AH3805" s="45" t="str">
        <f t="shared" si="127"/>
        <v>RNRodolfo Fernandes</v>
      </c>
      <c r="AI3805" s="62">
        <v>2411007</v>
      </c>
    </row>
    <row r="3806" spans="26:35" x14ac:dyDescent="0.25">
      <c r="Z3806" s="62" t="s">
        <v>75</v>
      </c>
      <c r="AA3806" s="62" t="s">
        <v>2507</v>
      </c>
      <c r="AB3806" s="62">
        <v>2411106</v>
      </c>
      <c r="AH3806" s="45" t="str">
        <f t="shared" si="127"/>
        <v>RNRuy Barbosa</v>
      </c>
      <c r="AI3806" s="62">
        <v>2411106</v>
      </c>
    </row>
    <row r="3807" spans="26:35" x14ac:dyDescent="0.25">
      <c r="Z3807" s="62" t="s">
        <v>75</v>
      </c>
      <c r="AA3807" s="62" t="s">
        <v>2523</v>
      </c>
      <c r="AB3807" s="62">
        <v>2411205</v>
      </c>
      <c r="AH3807" s="45" t="str">
        <f t="shared" si="127"/>
        <v>RNSanta Cruz</v>
      </c>
      <c r="AI3807" s="62">
        <v>2411205</v>
      </c>
    </row>
    <row r="3808" spans="26:35" x14ac:dyDescent="0.25">
      <c r="Z3808" s="62" t="s">
        <v>75</v>
      </c>
      <c r="AA3808" s="62" t="s">
        <v>2538</v>
      </c>
      <c r="AB3808" s="62">
        <v>2409332</v>
      </c>
      <c r="AH3808" s="45" t="str">
        <f t="shared" si="127"/>
        <v>RNSanta Maria</v>
      </c>
      <c r="AI3808" s="62">
        <v>2409332</v>
      </c>
    </row>
    <row r="3809" spans="26:35" x14ac:dyDescent="0.25">
      <c r="Z3809" s="62" t="s">
        <v>75</v>
      </c>
      <c r="AA3809" s="62" t="s">
        <v>2554</v>
      </c>
      <c r="AB3809" s="62">
        <v>2411403</v>
      </c>
      <c r="AH3809" s="45" t="str">
        <f t="shared" si="127"/>
        <v>RNSantana do Matos</v>
      </c>
      <c r="AI3809" s="62">
        <v>2411403</v>
      </c>
    </row>
    <row r="3810" spans="26:35" x14ac:dyDescent="0.25">
      <c r="Z3810" s="62" t="s">
        <v>75</v>
      </c>
      <c r="AA3810" s="62" t="s">
        <v>2568</v>
      </c>
      <c r="AB3810" s="62">
        <v>2411429</v>
      </c>
      <c r="AH3810" s="45" t="str">
        <f t="shared" si="127"/>
        <v>RNSantana do Seridó</v>
      </c>
      <c r="AI3810" s="62">
        <v>2411429</v>
      </c>
    </row>
    <row r="3811" spans="26:35" x14ac:dyDescent="0.25">
      <c r="Z3811" s="62" t="s">
        <v>75</v>
      </c>
      <c r="AA3811" s="62" t="s">
        <v>2583</v>
      </c>
      <c r="AB3811" s="62">
        <v>2411502</v>
      </c>
      <c r="AH3811" s="45" t="str">
        <f t="shared" si="127"/>
        <v>RNSanto Antônio</v>
      </c>
      <c r="AI3811" s="62">
        <v>2411502</v>
      </c>
    </row>
    <row r="3812" spans="26:35" x14ac:dyDescent="0.25">
      <c r="Z3812" s="62" t="s">
        <v>75</v>
      </c>
      <c r="AA3812" s="62" t="s">
        <v>2599</v>
      </c>
      <c r="AB3812" s="62">
        <v>2411601</v>
      </c>
      <c r="AH3812" s="45" t="str">
        <f t="shared" si="127"/>
        <v>RNSão Bento do Norte</v>
      </c>
      <c r="AI3812" s="62">
        <v>2411601</v>
      </c>
    </row>
    <row r="3813" spans="26:35" x14ac:dyDescent="0.25">
      <c r="Z3813" s="62" t="s">
        <v>75</v>
      </c>
      <c r="AA3813" s="62" t="s">
        <v>2615</v>
      </c>
      <c r="AB3813" s="62">
        <v>2411700</v>
      </c>
      <c r="AH3813" s="45" t="str">
        <f t="shared" si="127"/>
        <v>RNSão Bento do Trairí</v>
      </c>
      <c r="AI3813" s="62">
        <v>2411700</v>
      </c>
    </row>
    <row r="3814" spans="26:35" x14ac:dyDescent="0.25">
      <c r="Z3814" s="62" t="s">
        <v>75</v>
      </c>
      <c r="AA3814" s="62" t="s">
        <v>2627</v>
      </c>
      <c r="AB3814" s="62">
        <v>2411809</v>
      </c>
      <c r="AH3814" s="45" t="str">
        <f t="shared" si="127"/>
        <v>RNSão Fernando</v>
      </c>
      <c r="AI3814" s="62">
        <v>2411809</v>
      </c>
    </row>
    <row r="3815" spans="26:35" x14ac:dyDescent="0.25">
      <c r="Z3815" s="62" t="s">
        <v>75</v>
      </c>
      <c r="AA3815" s="62" t="s">
        <v>2642</v>
      </c>
      <c r="AB3815" s="62">
        <v>2411908</v>
      </c>
      <c r="AH3815" s="45" t="str">
        <f t="shared" si="127"/>
        <v>RNSão Francisco do Oeste</v>
      </c>
      <c r="AI3815" s="62">
        <v>2411908</v>
      </c>
    </row>
    <row r="3816" spans="26:35" x14ac:dyDescent="0.25">
      <c r="Z3816" s="62" t="s">
        <v>75</v>
      </c>
      <c r="AA3816" s="62" t="s">
        <v>2655</v>
      </c>
      <c r="AB3816" s="62">
        <v>2412005</v>
      </c>
      <c r="AH3816" s="45" t="str">
        <f t="shared" si="127"/>
        <v>RNSão Gonçalo do Amarante</v>
      </c>
      <c r="AI3816" s="62">
        <v>2412005</v>
      </c>
    </row>
    <row r="3817" spans="26:35" x14ac:dyDescent="0.25">
      <c r="Z3817" s="62" t="s">
        <v>75</v>
      </c>
      <c r="AA3817" s="62" t="s">
        <v>2669</v>
      </c>
      <c r="AB3817" s="62">
        <v>2412104</v>
      </c>
      <c r="AH3817" s="45" t="str">
        <f t="shared" si="127"/>
        <v>RNSão João do Sabugi</v>
      </c>
      <c r="AI3817" s="62">
        <v>2412104</v>
      </c>
    </row>
    <row r="3818" spans="26:35" x14ac:dyDescent="0.25">
      <c r="Z3818" s="62" t="s">
        <v>75</v>
      </c>
      <c r="AA3818" s="62" t="s">
        <v>2683</v>
      </c>
      <c r="AB3818" s="62">
        <v>2412203</v>
      </c>
      <c r="AH3818" s="45" t="str">
        <f t="shared" si="127"/>
        <v>RNSão José de Mipibu</v>
      </c>
      <c r="AI3818" s="62">
        <v>2412203</v>
      </c>
    </row>
    <row r="3819" spans="26:35" x14ac:dyDescent="0.25">
      <c r="Z3819" s="62" t="s">
        <v>75</v>
      </c>
      <c r="AA3819" s="62" t="s">
        <v>2699</v>
      </c>
      <c r="AB3819" s="62">
        <v>2412302</v>
      </c>
      <c r="AH3819" s="45" t="str">
        <f t="shared" si="127"/>
        <v>RNSão José do Campestre</v>
      </c>
      <c r="AI3819" s="62">
        <v>2412302</v>
      </c>
    </row>
    <row r="3820" spans="26:35" x14ac:dyDescent="0.25">
      <c r="Z3820" s="62" t="s">
        <v>75</v>
      </c>
      <c r="AA3820" s="62" t="s">
        <v>2714</v>
      </c>
      <c r="AB3820" s="62">
        <v>2412401</v>
      </c>
      <c r="AH3820" s="45" t="str">
        <f t="shared" si="127"/>
        <v>RNSão José do Seridó</v>
      </c>
      <c r="AI3820" s="62">
        <v>2412401</v>
      </c>
    </row>
    <row r="3821" spans="26:35" x14ac:dyDescent="0.25">
      <c r="Z3821" s="62" t="s">
        <v>75</v>
      </c>
      <c r="AA3821" s="62" t="s">
        <v>2730</v>
      </c>
      <c r="AB3821" s="62">
        <v>2412500</v>
      </c>
      <c r="AH3821" s="45" t="str">
        <f t="shared" si="127"/>
        <v>RNSão Miguel</v>
      </c>
      <c r="AI3821" s="62">
        <v>2412500</v>
      </c>
    </row>
    <row r="3822" spans="26:35" x14ac:dyDescent="0.25">
      <c r="Z3822" s="62" t="s">
        <v>75</v>
      </c>
      <c r="AA3822" s="62" t="s">
        <v>2745</v>
      </c>
      <c r="AB3822" s="62">
        <v>2412559</v>
      </c>
      <c r="AH3822" s="45" t="str">
        <f t="shared" si="127"/>
        <v>RNSão Miguel do Gostoso</v>
      </c>
      <c r="AI3822" s="62">
        <v>2412559</v>
      </c>
    </row>
    <row r="3823" spans="26:35" x14ac:dyDescent="0.25">
      <c r="Z3823" s="62" t="s">
        <v>75</v>
      </c>
      <c r="AA3823" s="62" t="s">
        <v>2760</v>
      </c>
      <c r="AB3823" s="62">
        <v>2412609</v>
      </c>
      <c r="AH3823" s="45" t="str">
        <f t="shared" si="127"/>
        <v>RNSão Paulo do Potengi</v>
      </c>
      <c r="AI3823" s="62">
        <v>2412609</v>
      </c>
    </row>
    <row r="3824" spans="26:35" x14ac:dyDescent="0.25">
      <c r="Z3824" s="62" t="s">
        <v>75</v>
      </c>
      <c r="AA3824" s="62" t="s">
        <v>2776</v>
      </c>
      <c r="AB3824" s="62">
        <v>2412708</v>
      </c>
      <c r="AH3824" s="45" t="str">
        <f t="shared" si="127"/>
        <v>RNSão Pedro</v>
      </c>
      <c r="AI3824" s="62">
        <v>2412708</v>
      </c>
    </row>
    <row r="3825" spans="26:35" x14ac:dyDescent="0.25">
      <c r="Z3825" s="62" t="s">
        <v>75</v>
      </c>
      <c r="AA3825" s="62" t="s">
        <v>2792</v>
      </c>
      <c r="AB3825" s="62">
        <v>2412807</v>
      </c>
      <c r="AH3825" s="45" t="str">
        <f t="shared" si="127"/>
        <v>RNSão Rafael</v>
      </c>
      <c r="AI3825" s="62">
        <v>2412807</v>
      </c>
    </row>
    <row r="3826" spans="26:35" x14ac:dyDescent="0.25">
      <c r="Z3826" s="62" t="s">
        <v>75</v>
      </c>
      <c r="AA3826" s="62" t="s">
        <v>2807</v>
      </c>
      <c r="AB3826" s="62">
        <v>2412906</v>
      </c>
      <c r="AH3826" s="45" t="str">
        <f t="shared" si="127"/>
        <v>RNSão Tomé</v>
      </c>
      <c r="AI3826" s="62">
        <v>2412906</v>
      </c>
    </row>
    <row r="3827" spans="26:35" x14ac:dyDescent="0.25">
      <c r="Z3827" s="62" t="s">
        <v>75</v>
      </c>
      <c r="AA3827" s="62" t="s">
        <v>2822</v>
      </c>
      <c r="AB3827" s="62">
        <v>2413003</v>
      </c>
      <c r="AH3827" s="45" t="str">
        <f t="shared" si="127"/>
        <v>RNSão Vicente</v>
      </c>
      <c r="AI3827" s="62">
        <v>2413003</v>
      </c>
    </row>
    <row r="3828" spans="26:35" x14ac:dyDescent="0.25">
      <c r="Z3828" s="62" t="s">
        <v>75</v>
      </c>
      <c r="AA3828" s="62" t="s">
        <v>2834</v>
      </c>
      <c r="AB3828" s="62">
        <v>2413102</v>
      </c>
      <c r="AH3828" s="45" t="str">
        <f t="shared" si="127"/>
        <v>RNSenador Elói de Souza</v>
      </c>
      <c r="AI3828" s="62">
        <v>2413102</v>
      </c>
    </row>
    <row r="3829" spans="26:35" x14ac:dyDescent="0.25">
      <c r="Z3829" s="62" t="s">
        <v>75</v>
      </c>
      <c r="AA3829" s="62" t="s">
        <v>2847</v>
      </c>
      <c r="AB3829" s="62">
        <v>2413201</v>
      </c>
      <c r="AH3829" s="45" t="str">
        <f t="shared" si="127"/>
        <v>RNSenador Georgino Avelino</v>
      </c>
      <c r="AI3829" s="62">
        <v>2413201</v>
      </c>
    </row>
    <row r="3830" spans="26:35" x14ac:dyDescent="0.25">
      <c r="Z3830" s="62" t="s">
        <v>75</v>
      </c>
      <c r="AA3830" s="62" t="s">
        <v>2860</v>
      </c>
      <c r="AB3830" s="62">
        <v>2413300</v>
      </c>
      <c r="AH3830" s="45" t="str">
        <f t="shared" si="127"/>
        <v>RNSerra de São Bento</v>
      </c>
      <c r="AI3830" s="62">
        <v>2413300</v>
      </c>
    </row>
    <row r="3831" spans="26:35" x14ac:dyDescent="0.25">
      <c r="Z3831" s="62" t="s">
        <v>75</v>
      </c>
      <c r="AA3831" s="62" t="s">
        <v>2873</v>
      </c>
      <c r="AB3831" s="62">
        <v>2413359</v>
      </c>
      <c r="AH3831" s="45" t="str">
        <f t="shared" si="127"/>
        <v>RNSerra do Mel</v>
      </c>
      <c r="AI3831" s="62">
        <v>2413359</v>
      </c>
    </row>
    <row r="3832" spans="26:35" x14ac:dyDescent="0.25">
      <c r="Z3832" s="62" t="s">
        <v>75</v>
      </c>
      <c r="AA3832" s="62" t="s">
        <v>2885</v>
      </c>
      <c r="AB3832" s="62">
        <v>2413409</v>
      </c>
      <c r="AH3832" s="45" t="str">
        <f t="shared" si="127"/>
        <v>RNSerra Negra do Norte</v>
      </c>
      <c r="AI3832" s="62">
        <v>2413409</v>
      </c>
    </row>
    <row r="3833" spans="26:35" x14ac:dyDescent="0.25">
      <c r="Z3833" s="62" t="s">
        <v>75</v>
      </c>
      <c r="AA3833" s="62" t="s">
        <v>2898</v>
      </c>
      <c r="AB3833" s="62">
        <v>2413508</v>
      </c>
      <c r="AH3833" s="45" t="str">
        <f t="shared" si="127"/>
        <v>RNSerrinha</v>
      </c>
      <c r="AI3833" s="62">
        <v>2413508</v>
      </c>
    </row>
    <row r="3834" spans="26:35" x14ac:dyDescent="0.25">
      <c r="Z3834" s="62" t="s">
        <v>75</v>
      </c>
      <c r="AA3834" s="62" t="s">
        <v>2910</v>
      </c>
      <c r="AB3834" s="62">
        <v>2413557</v>
      </c>
      <c r="AH3834" s="45" t="str">
        <f t="shared" si="127"/>
        <v>RNSerrinha dos Pintos</v>
      </c>
      <c r="AI3834" s="62">
        <v>2413557</v>
      </c>
    </row>
    <row r="3835" spans="26:35" x14ac:dyDescent="0.25">
      <c r="Z3835" s="62" t="s">
        <v>75</v>
      </c>
      <c r="AA3835" s="62" t="s">
        <v>2923</v>
      </c>
      <c r="AB3835" s="62">
        <v>2413607</v>
      </c>
      <c r="AH3835" s="45" t="str">
        <f t="shared" si="127"/>
        <v>RNSeveriano Melo</v>
      </c>
      <c r="AI3835" s="62">
        <v>2413607</v>
      </c>
    </row>
    <row r="3836" spans="26:35" x14ac:dyDescent="0.25">
      <c r="Z3836" s="62" t="s">
        <v>75</v>
      </c>
      <c r="AA3836" s="62" t="s">
        <v>2934</v>
      </c>
      <c r="AB3836" s="62">
        <v>2413706</v>
      </c>
      <c r="AH3836" s="45" t="str">
        <f t="shared" si="127"/>
        <v>RNSítio Novo</v>
      </c>
      <c r="AI3836" s="62">
        <v>2413706</v>
      </c>
    </row>
    <row r="3837" spans="26:35" x14ac:dyDescent="0.25">
      <c r="Z3837" s="62" t="s">
        <v>75</v>
      </c>
      <c r="AA3837" s="62" t="s">
        <v>2946</v>
      </c>
      <c r="AB3837" s="62">
        <v>2413805</v>
      </c>
      <c r="AH3837" s="45" t="str">
        <f t="shared" si="127"/>
        <v>RNTaboleiro Grande</v>
      </c>
      <c r="AI3837" s="62">
        <v>2413805</v>
      </c>
    </row>
    <row r="3838" spans="26:35" x14ac:dyDescent="0.25">
      <c r="Z3838" s="62" t="s">
        <v>75</v>
      </c>
      <c r="AA3838" s="62" t="s">
        <v>2958</v>
      </c>
      <c r="AB3838" s="62">
        <v>2413904</v>
      </c>
      <c r="AH3838" s="45" t="str">
        <f t="shared" si="127"/>
        <v>RNTaipu</v>
      </c>
      <c r="AI3838" s="62">
        <v>2413904</v>
      </c>
    </row>
    <row r="3839" spans="26:35" x14ac:dyDescent="0.25">
      <c r="Z3839" s="62" t="s">
        <v>75</v>
      </c>
      <c r="AA3839" s="62" t="s">
        <v>2970</v>
      </c>
      <c r="AB3839" s="62">
        <v>2414001</v>
      </c>
      <c r="AH3839" s="45" t="str">
        <f t="shared" si="127"/>
        <v>RNTangará</v>
      </c>
      <c r="AI3839" s="62">
        <v>2414001</v>
      </c>
    </row>
    <row r="3840" spans="26:35" x14ac:dyDescent="0.25">
      <c r="Z3840" s="62" t="s">
        <v>75</v>
      </c>
      <c r="AA3840" s="62" t="s">
        <v>2982</v>
      </c>
      <c r="AB3840" s="62">
        <v>2414100</v>
      </c>
      <c r="AH3840" s="45" t="str">
        <f t="shared" si="127"/>
        <v>RNTenente Ananias</v>
      </c>
      <c r="AI3840" s="62">
        <v>2414100</v>
      </c>
    </row>
    <row r="3841" spans="26:35" x14ac:dyDescent="0.25">
      <c r="Z3841" s="62" t="s">
        <v>75</v>
      </c>
      <c r="AA3841" s="62" t="s">
        <v>2994</v>
      </c>
      <c r="AB3841" s="62">
        <v>2414159</v>
      </c>
      <c r="AH3841" s="45" t="str">
        <f t="shared" si="127"/>
        <v>RNTenente Laurentino Cruz</v>
      </c>
      <c r="AI3841" s="62">
        <v>2414159</v>
      </c>
    </row>
    <row r="3842" spans="26:35" x14ac:dyDescent="0.25">
      <c r="Z3842" s="62" t="s">
        <v>75</v>
      </c>
      <c r="AA3842" s="62" t="s">
        <v>3007</v>
      </c>
      <c r="AB3842" s="62">
        <v>2411056</v>
      </c>
      <c r="AH3842" s="45" t="str">
        <f t="shared" si="127"/>
        <v>RNTibau</v>
      </c>
      <c r="AI3842" s="62">
        <v>2411056</v>
      </c>
    </row>
    <row r="3843" spans="26:35" x14ac:dyDescent="0.25">
      <c r="Z3843" s="62" t="s">
        <v>75</v>
      </c>
      <c r="AA3843" s="62" t="s">
        <v>3020</v>
      </c>
      <c r="AB3843" s="62">
        <v>2414209</v>
      </c>
      <c r="AH3843" s="45" t="str">
        <f t="shared" ref="AH3843:AH3906" si="128">CONCATENATE(Z3843,AA3843)</f>
        <v>RNTibau do Sul</v>
      </c>
      <c r="AI3843" s="62">
        <v>2414209</v>
      </c>
    </row>
    <row r="3844" spans="26:35" x14ac:dyDescent="0.25">
      <c r="Z3844" s="62" t="s">
        <v>75</v>
      </c>
      <c r="AA3844" s="62" t="s">
        <v>3032</v>
      </c>
      <c r="AB3844" s="62">
        <v>2414308</v>
      </c>
      <c r="AH3844" s="45" t="str">
        <f t="shared" si="128"/>
        <v>RNTimbaúba dos Batistas</v>
      </c>
      <c r="AI3844" s="62">
        <v>2414308</v>
      </c>
    </row>
    <row r="3845" spans="26:35" x14ac:dyDescent="0.25">
      <c r="Z3845" s="62" t="s">
        <v>75</v>
      </c>
      <c r="AA3845" s="62" t="s">
        <v>3045</v>
      </c>
      <c r="AB3845" s="62">
        <v>2414407</v>
      </c>
      <c r="AH3845" s="45" t="str">
        <f t="shared" si="128"/>
        <v>RNTouros</v>
      </c>
      <c r="AI3845" s="62">
        <v>2414407</v>
      </c>
    </row>
    <row r="3846" spans="26:35" x14ac:dyDescent="0.25">
      <c r="Z3846" s="62" t="s">
        <v>75</v>
      </c>
      <c r="AA3846" s="62" t="s">
        <v>3056</v>
      </c>
      <c r="AB3846" s="62">
        <v>2414456</v>
      </c>
      <c r="AH3846" s="45" t="str">
        <f t="shared" si="128"/>
        <v>RNTriunfo Potiguar</v>
      </c>
      <c r="AI3846" s="62">
        <v>2414456</v>
      </c>
    </row>
    <row r="3847" spans="26:35" x14ac:dyDescent="0.25">
      <c r="Z3847" s="62" t="s">
        <v>75</v>
      </c>
      <c r="AA3847" s="62" t="s">
        <v>3069</v>
      </c>
      <c r="AB3847" s="62">
        <v>2414506</v>
      </c>
      <c r="AH3847" s="45" t="str">
        <f t="shared" si="128"/>
        <v>RNUmarizal</v>
      </c>
      <c r="AI3847" s="62">
        <v>2414506</v>
      </c>
    </row>
    <row r="3848" spans="26:35" x14ac:dyDescent="0.25">
      <c r="Z3848" s="62" t="s">
        <v>75</v>
      </c>
      <c r="AA3848" s="62" t="s">
        <v>3080</v>
      </c>
      <c r="AB3848" s="62">
        <v>2414605</v>
      </c>
      <c r="AH3848" s="45" t="str">
        <f t="shared" si="128"/>
        <v>RNUpanema</v>
      </c>
      <c r="AI3848" s="62">
        <v>2414605</v>
      </c>
    </row>
    <row r="3849" spans="26:35" x14ac:dyDescent="0.25">
      <c r="Z3849" s="62" t="s">
        <v>75</v>
      </c>
      <c r="AA3849" s="62" t="s">
        <v>3093</v>
      </c>
      <c r="AB3849" s="62">
        <v>2414704</v>
      </c>
      <c r="AH3849" s="45" t="str">
        <f t="shared" si="128"/>
        <v>RNVárzea</v>
      </c>
      <c r="AI3849" s="62">
        <v>2414704</v>
      </c>
    </row>
    <row r="3850" spans="26:35" x14ac:dyDescent="0.25">
      <c r="Z3850" s="62" t="s">
        <v>75</v>
      </c>
      <c r="AA3850" s="62" t="s">
        <v>3105</v>
      </c>
      <c r="AB3850" s="62">
        <v>2414753</v>
      </c>
      <c r="AH3850" s="45" t="str">
        <f t="shared" si="128"/>
        <v>RNVenha-Ver</v>
      </c>
      <c r="AI3850" s="62">
        <v>2414753</v>
      </c>
    </row>
    <row r="3851" spans="26:35" x14ac:dyDescent="0.25">
      <c r="Z3851" s="62" t="s">
        <v>75</v>
      </c>
      <c r="AA3851" s="62" t="s">
        <v>3118</v>
      </c>
      <c r="AB3851" s="62">
        <v>2414803</v>
      </c>
      <c r="AH3851" s="45" t="str">
        <f t="shared" si="128"/>
        <v>RNVera Cruz</v>
      </c>
      <c r="AI3851" s="62">
        <v>2414803</v>
      </c>
    </row>
    <row r="3852" spans="26:35" x14ac:dyDescent="0.25">
      <c r="Z3852" s="62" t="s">
        <v>75</v>
      </c>
      <c r="AA3852" s="62" t="s">
        <v>2221</v>
      </c>
      <c r="AB3852" s="62">
        <v>2414902</v>
      </c>
      <c r="AH3852" s="45" t="str">
        <f t="shared" si="128"/>
        <v>RNViçosa</v>
      </c>
      <c r="AI3852" s="62">
        <v>2414902</v>
      </c>
    </row>
    <row r="3853" spans="26:35" x14ac:dyDescent="0.25">
      <c r="Z3853" s="62" t="s">
        <v>75</v>
      </c>
      <c r="AA3853" s="62" t="s">
        <v>3141</v>
      </c>
      <c r="AB3853" s="62">
        <v>2415008</v>
      </c>
      <c r="AH3853" s="45" t="str">
        <f t="shared" si="128"/>
        <v>RNVila Flor</v>
      </c>
      <c r="AI3853" s="62">
        <v>2415008</v>
      </c>
    </row>
    <row r="3854" spans="26:35" x14ac:dyDescent="0.25">
      <c r="Z3854" s="62" t="s">
        <v>76</v>
      </c>
      <c r="AA3854" s="62" t="s">
        <v>111</v>
      </c>
      <c r="AB3854" s="62">
        <v>1100015</v>
      </c>
      <c r="AH3854" s="45" t="str">
        <f t="shared" si="128"/>
        <v>ROAlta Floresta D'Oeste</v>
      </c>
      <c r="AI3854" s="62">
        <v>1100015</v>
      </c>
    </row>
    <row r="3855" spans="26:35" x14ac:dyDescent="0.25">
      <c r="Z3855" s="62" t="s">
        <v>76</v>
      </c>
      <c r="AA3855" s="62" t="s">
        <v>137</v>
      </c>
      <c r="AB3855" s="62">
        <v>1100379</v>
      </c>
      <c r="AH3855" s="45" t="str">
        <f t="shared" si="128"/>
        <v>ROAlto Alegre dos Parecis</v>
      </c>
      <c r="AI3855" s="62">
        <v>1100379</v>
      </c>
    </row>
    <row r="3856" spans="26:35" x14ac:dyDescent="0.25">
      <c r="Z3856" s="62" t="s">
        <v>76</v>
      </c>
      <c r="AA3856" s="62" t="s">
        <v>162</v>
      </c>
      <c r="AB3856" s="62">
        <v>1100403</v>
      </c>
      <c r="AH3856" s="45" t="str">
        <f t="shared" si="128"/>
        <v>ROAlto Paraíso</v>
      </c>
      <c r="AI3856" s="62">
        <v>1100403</v>
      </c>
    </row>
    <row r="3857" spans="26:35" x14ac:dyDescent="0.25">
      <c r="Z3857" s="62" t="s">
        <v>76</v>
      </c>
      <c r="AA3857" s="62" t="s">
        <v>188</v>
      </c>
      <c r="AB3857" s="62">
        <v>1100346</v>
      </c>
      <c r="AH3857" s="45" t="str">
        <f t="shared" si="128"/>
        <v>ROAlvorada D'Oeste</v>
      </c>
      <c r="AI3857" s="62">
        <v>1100346</v>
      </c>
    </row>
    <row r="3858" spans="26:35" x14ac:dyDescent="0.25">
      <c r="Z3858" s="62" t="s">
        <v>76</v>
      </c>
      <c r="AA3858" s="62" t="s">
        <v>214</v>
      </c>
      <c r="AB3858" s="62">
        <v>1100023</v>
      </c>
      <c r="AH3858" s="45" t="str">
        <f t="shared" si="128"/>
        <v>ROAriquemes</v>
      </c>
      <c r="AI3858" s="62">
        <v>1100023</v>
      </c>
    </row>
    <row r="3859" spans="26:35" x14ac:dyDescent="0.25">
      <c r="Z3859" s="62" t="s">
        <v>76</v>
      </c>
      <c r="AA3859" s="62" t="s">
        <v>238</v>
      </c>
      <c r="AB3859" s="62">
        <v>1100452</v>
      </c>
      <c r="AH3859" s="45" t="str">
        <f t="shared" si="128"/>
        <v>ROBuritis</v>
      </c>
      <c r="AI3859" s="62">
        <v>1100452</v>
      </c>
    </row>
    <row r="3860" spans="26:35" x14ac:dyDescent="0.25">
      <c r="Z3860" s="62" t="s">
        <v>76</v>
      </c>
      <c r="AA3860" s="62" t="s">
        <v>263</v>
      </c>
      <c r="AB3860" s="62">
        <v>1100031</v>
      </c>
      <c r="AH3860" s="45" t="str">
        <f t="shared" si="128"/>
        <v>ROCabixi</v>
      </c>
      <c r="AI3860" s="62">
        <v>1100031</v>
      </c>
    </row>
    <row r="3861" spans="26:35" x14ac:dyDescent="0.25">
      <c r="Z3861" s="62" t="s">
        <v>76</v>
      </c>
      <c r="AA3861" s="62" t="s">
        <v>289</v>
      </c>
      <c r="AB3861" s="62">
        <v>1100601</v>
      </c>
      <c r="AH3861" s="45" t="str">
        <f t="shared" si="128"/>
        <v>ROCacaulândia</v>
      </c>
      <c r="AI3861" s="62">
        <v>1100601</v>
      </c>
    </row>
    <row r="3862" spans="26:35" x14ac:dyDescent="0.25">
      <c r="Z3862" s="62" t="s">
        <v>76</v>
      </c>
      <c r="AA3862" s="62" t="s">
        <v>315</v>
      </c>
      <c r="AB3862" s="62">
        <v>1100049</v>
      </c>
      <c r="AH3862" s="45" t="str">
        <f t="shared" si="128"/>
        <v>ROCacoal</v>
      </c>
      <c r="AI3862" s="62">
        <v>1100049</v>
      </c>
    </row>
    <row r="3863" spans="26:35" x14ac:dyDescent="0.25">
      <c r="Z3863" s="62" t="s">
        <v>76</v>
      </c>
      <c r="AA3863" s="62" t="s">
        <v>340</v>
      </c>
      <c r="AB3863" s="62">
        <v>1100700</v>
      </c>
      <c r="AH3863" s="45" t="str">
        <f t="shared" si="128"/>
        <v>ROCampo Novo de Rondônia</v>
      </c>
      <c r="AI3863" s="62">
        <v>1100700</v>
      </c>
    </row>
    <row r="3864" spans="26:35" x14ac:dyDescent="0.25">
      <c r="Z3864" s="62" t="s">
        <v>76</v>
      </c>
      <c r="AA3864" s="62" t="s">
        <v>365</v>
      </c>
      <c r="AB3864" s="62">
        <v>1100809</v>
      </c>
      <c r="AH3864" s="45" t="str">
        <f t="shared" si="128"/>
        <v>ROCandeias do Jamari</v>
      </c>
      <c r="AI3864" s="62">
        <v>1100809</v>
      </c>
    </row>
    <row r="3865" spans="26:35" x14ac:dyDescent="0.25">
      <c r="Z3865" s="62" t="s">
        <v>76</v>
      </c>
      <c r="AA3865" s="62" t="s">
        <v>389</v>
      </c>
      <c r="AB3865" s="62">
        <v>1100908</v>
      </c>
      <c r="AH3865" s="45" t="str">
        <f t="shared" si="128"/>
        <v>ROCastanheiras</v>
      </c>
      <c r="AI3865" s="62">
        <v>1100908</v>
      </c>
    </row>
    <row r="3866" spans="26:35" x14ac:dyDescent="0.25">
      <c r="Z3866" s="62" t="s">
        <v>76</v>
      </c>
      <c r="AA3866" s="62" t="s">
        <v>415</v>
      </c>
      <c r="AB3866" s="62">
        <v>1100056</v>
      </c>
      <c r="AH3866" s="45" t="str">
        <f t="shared" si="128"/>
        <v>ROCerejeiras</v>
      </c>
      <c r="AI3866" s="62">
        <v>1100056</v>
      </c>
    </row>
    <row r="3867" spans="26:35" x14ac:dyDescent="0.25">
      <c r="Z3867" s="62" t="s">
        <v>76</v>
      </c>
      <c r="AA3867" s="62" t="s">
        <v>440</v>
      </c>
      <c r="AB3867" s="62">
        <v>1100924</v>
      </c>
      <c r="AH3867" s="45" t="str">
        <f t="shared" si="128"/>
        <v>ROChupinguaia</v>
      </c>
      <c r="AI3867" s="62">
        <v>1100924</v>
      </c>
    </row>
    <row r="3868" spans="26:35" x14ac:dyDescent="0.25">
      <c r="Z3868" s="62" t="s">
        <v>76</v>
      </c>
      <c r="AA3868" s="62" t="s">
        <v>465</v>
      </c>
      <c r="AB3868" s="62">
        <v>1100064</v>
      </c>
      <c r="AH3868" s="45" t="str">
        <f t="shared" si="128"/>
        <v>ROColorado do Oeste</v>
      </c>
      <c r="AI3868" s="62">
        <v>1100064</v>
      </c>
    </row>
    <row r="3869" spans="26:35" x14ac:dyDescent="0.25">
      <c r="Z3869" s="62" t="s">
        <v>76</v>
      </c>
      <c r="AA3869" s="62" t="s">
        <v>491</v>
      </c>
      <c r="AB3869" s="62">
        <v>1100072</v>
      </c>
      <c r="AH3869" s="45" t="str">
        <f t="shared" si="128"/>
        <v>ROCorumbiara</v>
      </c>
      <c r="AI3869" s="62">
        <v>1100072</v>
      </c>
    </row>
    <row r="3870" spans="26:35" x14ac:dyDescent="0.25">
      <c r="Z3870" s="62" t="s">
        <v>76</v>
      </c>
      <c r="AA3870" s="62" t="s">
        <v>515</v>
      </c>
      <c r="AB3870" s="62">
        <v>1100080</v>
      </c>
      <c r="AH3870" s="45" t="str">
        <f t="shared" si="128"/>
        <v>ROCosta Marques</v>
      </c>
      <c r="AI3870" s="62">
        <v>1100080</v>
      </c>
    </row>
    <row r="3871" spans="26:35" x14ac:dyDescent="0.25">
      <c r="Z3871" s="62" t="s">
        <v>76</v>
      </c>
      <c r="AA3871" s="62" t="s">
        <v>538</v>
      </c>
      <c r="AB3871" s="62">
        <v>1100940</v>
      </c>
      <c r="AH3871" s="45" t="str">
        <f t="shared" si="128"/>
        <v>ROCujubim</v>
      </c>
      <c r="AI3871" s="62">
        <v>1100940</v>
      </c>
    </row>
    <row r="3872" spans="26:35" x14ac:dyDescent="0.25">
      <c r="Z3872" s="62" t="s">
        <v>76</v>
      </c>
      <c r="AA3872" s="62" t="s">
        <v>561</v>
      </c>
      <c r="AB3872" s="62">
        <v>1100098</v>
      </c>
      <c r="AH3872" s="45" t="str">
        <f t="shared" si="128"/>
        <v>ROEspigão D'Oeste</v>
      </c>
      <c r="AI3872" s="62">
        <v>1100098</v>
      </c>
    </row>
    <row r="3873" spans="26:35" x14ac:dyDescent="0.25">
      <c r="Z3873" s="62" t="s">
        <v>76</v>
      </c>
      <c r="AA3873" s="62" t="s">
        <v>584</v>
      </c>
      <c r="AB3873" s="62">
        <v>1101005</v>
      </c>
      <c r="AH3873" s="45" t="str">
        <f t="shared" si="128"/>
        <v>ROGovernador Jorge Teixeira</v>
      </c>
      <c r="AI3873" s="62">
        <v>1101005</v>
      </c>
    </row>
    <row r="3874" spans="26:35" x14ac:dyDescent="0.25">
      <c r="Z3874" s="62" t="s">
        <v>76</v>
      </c>
      <c r="AA3874" s="62" t="s">
        <v>607</v>
      </c>
      <c r="AB3874" s="62">
        <v>1100106</v>
      </c>
      <c r="AH3874" s="45" t="str">
        <f t="shared" si="128"/>
        <v>ROGuajará-Mirim</v>
      </c>
      <c r="AI3874" s="62">
        <v>1100106</v>
      </c>
    </row>
    <row r="3875" spans="26:35" x14ac:dyDescent="0.25">
      <c r="Z3875" s="62" t="s">
        <v>76</v>
      </c>
      <c r="AA3875" s="62" t="s">
        <v>630</v>
      </c>
      <c r="AB3875" s="62">
        <v>1101104</v>
      </c>
      <c r="AH3875" s="45" t="str">
        <f t="shared" si="128"/>
        <v>ROItapuã do Oeste</v>
      </c>
      <c r="AI3875" s="62">
        <v>1101104</v>
      </c>
    </row>
    <row r="3876" spans="26:35" x14ac:dyDescent="0.25">
      <c r="Z3876" s="62" t="s">
        <v>76</v>
      </c>
      <c r="AA3876" s="62" t="s">
        <v>650</v>
      </c>
      <c r="AB3876" s="62">
        <v>1100114</v>
      </c>
      <c r="AH3876" s="45" t="str">
        <f t="shared" si="128"/>
        <v>ROJaru</v>
      </c>
      <c r="AI3876" s="62">
        <v>1100114</v>
      </c>
    </row>
    <row r="3877" spans="26:35" x14ac:dyDescent="0.25">
      <c r="Z3877" s="62" t="s">
        <v>76</v>
      </c>
      <c r="AA3877" s="62" t="s">
        <v>671</v>
      </c>
      <c r="AB3877" s="62">
        <v>1100122</v>
      </c>
      <c r="AH3877" s="45" t="str">
        <f t="shared" si="128"/>
        <v>ROJi-Paraná</v>
      </c>
      <c r="AI3877" s="62">
        <v>1100122</v>
      </c>
    </row>
    <row r="3878" spans="26:35" x14ac:dyDescent="0.25">
      <c r="Z3878" s="62" t="s">
        <v>76</v>
      </c>
      <c r="AA3878" s="62" t="s">
        <v>693</v>
      </c>
      <c r="AB3878" s="62">
        <v>1100130</v>
      </c>
      <c r="AH3878" s="45" t="str">
        <f t="shared" si="128"/>
        <v>ROMachadinho D'Oeste</v>
      </c>
      <c r="AI3878" s="62">
        <v>1100130</v>
      </c>
    </row>
    <row r="3879" spans="26:35" x14ac:dyDescent="0.25">
      <c r="Z3879" s="62" t="s">
        <v>76</v>
      </c>
      <c r="AA3879" s="62" t="s">
        <v>713</v>
      </c>
      <c r="AB3879" s="62">
        <v>1101203</v>
      </c>
      <c r="AH3879" s="45" t="str">
        <f t="shared" si="128"/>
        <v>ROMinistro Andreazza</v>
      </c>
      <c r="AI3879" s="62">
        <v>1101203</v>
      </c>
    </row>
    <row r="3880" spans="26:35" x14ac:dyDescent="0.25">
      <c r="Z3880" s="62" t="s">
        <v>76</v>
      </c>
      <c r="AA3880" s="62" t="s">
        <v>735</v>
      </c>
      <c r="AB3880" s="62">
        <v>1101302</v>
      </c>
      <c r="AH3880" s="45" t="str">
        <f t="shared" si="128"/>
        <v>ROMirante da Serra</v>
      </c>
      <c r="AI3880" s="62">
        <v>1101302</v>
      </c>
    </row>
    <row r="3881" spans="26:35" x14ac:dyDescent="0.25">
      <c r="Z3881" s="62" t="s">
        <v>76</v>
      </c>
      <c r="AA3881" s="62" t="s">
        <v>757</v>
      </c>
      <c r="AB3881" s="62">
        <v>1101401</v>
      </c>
      <c r="AH3881" s="45" t="str">
        <f t="shared" si="128"/>
        <v>ROMonte Negro</v>
      </c>
      <c r="AI3881" s="62">
        <v>1101401</v>
      </c>
    </row>
    <row r="3882" spans="26:35" x14ac:dyDescent="0.25">
      <c r="Z3882" s="62" t="s">
        <v>76</v>
      </c>
      <c r="AA3882" s="62" t="s">
        <v>779</v>
      </c>
      <c r="AB3882" s="62">
        <v>1100148</v>
      </c>
      <c r="AH3882" s="45" t="str">
        <f t="shared" si="128"/>
        <v>RONova Brasilândia D'Oeste</v>
      </c>
      <c r="AI3882" s="62">
        <v>1100148</v>
      </c>
    </row>
    <row r="3883" spans="26:35" x14ac:dyDescent="0.25">
      <c r="Z3883" s="62" t="s">
        <v>76</v>
      </c>
      <c r="AA3883" s="62" t="s">
        <v>800</v>
      </c>
      <c r="AB3883" s="62">
        <v>1100338</v>
      </c>
      <c r="AH3883" s="45" t="str">
        <f t="shared" si="128"/>
        <v>RONova Mamoré</v>
      </c>
      <c r="AI3883" s="62">
        <v>1100338</v>
      </c>
    </row>
    <row r="3884" spans="26:35" x14ac:dyDescent="0.25">
      <c r="Z3884" s="62" t="s">
        <v>76</v>
      </c>
      <c r="AA3884" s="62" t="s">
        <v>821</v>
      </c>
      <c r="AB3884" s="62">
        <v>1101435</v>
      </c>
      <c r="AH3884" s="45" t="str">
        <f t="shared" si="128"/>
        <v>RONova União</v>
      </c>
      <c r="AI3884" s="62">
        <v>1101435</v>
      </c>
    </row>
    <row r="3885" spans="26:35" x14ac:dyDescent="0.25">
      <c r="Z3885" s="62" t="s">
        <v>76</v>
      </c>
      <c r="AA3885" s="62" t="s">
        <v>843</v>
      </c>
      <c r="AB3885" s="62">
        <v>1100502</v>
      </c>
      <c r="AH3885" s="45" t="str">
        <f t="shared" si="128"/>
        <v>RONovo Horizonte do Oeste</v>
      </c>
      <c r="AI3885" s="62">
        <v>1100502</v>
      </c>
    </row>
    <row r="3886" spans="26:35" x14ac:dyDescent="0.25">
      <c r="Z3886" s="62" t="s">
        <v>76</v>
      </c>
      <c r="AA3886" s="62" t="s">
        <v>865</v>
      </c>
      <c r="AB3886" s="62">
        <v>1100155</v>
      </c>
      <c r="AH3886" s="45" t="str">
        <f t="shared" si="128"/>
        <v>ROOuro Preto do Oeste</v>
      </c>
      <c r="AI3886" s="62">
        <v>1100155</v>
      </c>
    </row>
    <row r="3887" spans="26:35" x14ac:dyDescent="0.25">
      <c r="Z3887" s="62" t="s">
        <v>76</v>
      </c>
      <c r="AA3887" s="62" t="s">
        <v>887</v>
      </c>
      <c r="AB3887" s="62">
        <v>1101450</v>
      </c>
      <c r="AH3887" s="45" t="str">
        <f t="shared" si="128"/>
        <v>ROParecis</v>
      </c>
      <c r="AI3887" s="62">
        <v>1101450</v>
      </c>
    </row>
    <row r="3888" spans="26:35" x14ac:dyDescent="0.25">
      <c r="Z3888" s="62" t="s">
        <v>76</v>
      </c>
      <c r="AA3888" s="62" t="s">
        <v>910</v>
      </c>
      <c r="AB3888" s="62">
        <v>1100189</v>
      </c>
      <c r="AH3888" s="45" t="str">
        <f t="shared" si="128"/>
        <v>ROPimenta Bueno</v>
      </c>
      <c r="AI3888" s="62">
        <v>1100189</v>
      </c>
    </row>
    <row r="3889" spans="26:35" x14ac:dyDescent="0.25">
      <c r="Z3889" s="62" t="s">
        <v>76</v>
      </c>
      <c r="AA3889" s="62" t="s">
        <v>933</v>
      </c>
      <c r="AB3889" s="62">
        <v>1101468</v>
      </c>
      <c r="AH3889" s="45" t="str">
        <f t="shared" si="128"/>
        <v>ROPimenteiras do Oeste</v>
      </c>
      <c r="AI3889" s="62">
        <v>1101468</v>
      </c>
    </row>
    <row r="3890" spans="26:35" x14ac:dyDescent="0.25">
      <c r="Z3890" s="62" t="s">
        <v>76</v>
      </c>
      <c r="AA3890" s="62" t="s">
        <v>955</v>
      </c>
      <c r="AB3890" s="62">
        <v>1100205</v>
      </c>
      <c r="AH3890" s="45" t="str">
        <f t="shared" si="128"/>
        <v>ROPorto Velho</v>
      </c>
      <c r="AI3890" s="62">
        <v>1100205</v>
      </c>
    </row>
    <row r="3891" spans="26:35" x14ac:dyDescent="0.25">
      <c r="Z3891" s="62" t="s">
        <v>76</v>
      </c>
      <c r="AA3891" s="62" t="s">
        <v>978</v>
      </c>
      <c r="AB3891" s="62">
        <v>1100254</v>
      </c>
      <c r="AH3891" s="45" t="str">
        <f t="shared" si="128"/>
        <v>ROPresidente Médici</v>
      </c>
      <c r="AI3891" s="62">
        <v>1100254</v>
      </c>
    </row>
    <row r="3892" spans="26:35" x14ac:dyDescent="0.25">
      <c r="Z3892" s="62" t="s">
        <v>76</v>
      </c>
      <c r="AA3892" s="62" t="s">
        <v>1000</v>
      </c>
      <c r="AB3892" s="62">
        <v>1101476</v>
      </c>
      <c r="AH3892" s="45" t="str">
        <f t="shared" si="128"/>
        <v>ROPrimavera de Rondônia</v>
      </c>
      <c r="AI3892" s="62">
        <v>1101476</v>
      </c>
    </row>
    <row r="3893" spans="26:35" x14ac:dyDescent="0.25">
      <c r="Z3893" s="62" t="s">
        <v>76</v>
      </c>
      <c r="AA3893" s="62" t="s">
        <v>1022</v>
      </c>
      <c r="AB3893" s="62">
        <v>1100262</v>
      </c>
      <c r="AH3893" s="45" t="str">
        <f t="shared" si="128"/>
        <v>RORio Crespo</v>
      </c>
      <c r="AI3893" s="62">
        <v>1100262</v>
      </c>
    </row>
    <row r="3894" spans="26:35" x14ac:dyDescent="0.25">
      <c r="Z3894" s="62" t="s">
        <v>76</v>
      </c>
      <c r="AA3894" s="62" t="s">
        <v>1045</v>
      </c>
      <c r="AB3894" s="62">
        <v>1100288</v>
      </c>
      <c r="AH3894" s="45" t="str">
        <f t="shared" si="128"/>
        <v>RORolim de Moura</v>
      </c>
      <c r="AI3894" s="62">
        <v>1100288</v>
      </c>
    </row>
    <row r="3895" spans="26:35" x14ac:dyDescent="0.25">
      <c r="Z3895" s="62" t="s">
        <v>76</v>
      </c>
      <c r="AA3895" s="62" t="s">
        <v>1067</v>
      </c>
      <c r="AB3895" s="62">
        <v>1100296</v>
      </c>
      <c r="AH3895" s="45" t="str">
        <f t="shared" si="128"/>
        <v>ROSanta Luzia D'Oeste</v>
      </c>
      <c r="AI3895" s="62">
        <v>1100296</v>
      </c>
    </row>
    <row r="3896" spans="26:35" x14ac:dyDescent="0.25">
      <c r="Z3896" s="62" t="s">
        <v>76</v>
      </c>
      <c r="AA3896" s="62" t="s">
        <v>1088</v>
      </c>
      <c r="AB3896" s="62">
        <v>1101484</v>
      </c>
      <c r="AH3896" s="45" t="str">
        <f t="shared" si="128"/>
        <v>ROSão Felipe D'Oeste</v>
      </c>
      <c r="AI3896" s="62">
        <v>1101484</v>
      </c>
    </row>
    <row r="3897" spans="26:35" x14ac:dyDescent="0.25">
      <c r="Z3897" s="62" t="s">
        <v>76</v>
      </c>
      <c r="AA3897" s="62" t="s">
        <v>1111</v>
      </c>
      <c r="AB3897" s="62">
        <v>1101492</v>
      </c>
      <c r="AH3897" s="45" t="str">
        <f t="shared" si="128"/>
        <v>ROSão Francisco do Guaporé</v>
      </c>
      <c r="AI3897" s="62">
        <v>1101492</v>
      </c>
    </row>
    <row r="3898" spans="26:35" x14ac:dyDescent="0.25">
      <c r="Z3898" s="62" t="s">
        <v>76</v>
      </c>
      <c r="AA3898" s="62" t="s">
        <v>1134</v>
      </c>
      <c r="AB3898" s="62">
        <v>1100320</v>
      </c>
      <c r="AH3898" s="45" t="str">
        <f t="shared" si="128"/>
        <v>ROSão Miguel do Guaporé</v>
      </c>
      <c r="AI3898" s="62">
        <v>1100320</v>
      </c>
    </row>
    <row r="3899" spans="26:35" x14ac:dyDescent="0.25">
      <c r="Z3899" s="62" t="s">
        <v>76</v>
      </c>
      <c r="AA3899" s="62" t="s">
        <v>1157</v>
      </c>
      <c r="AB3899" s="62">
        <v>1101500</v>
      </c>
      <c r="AH3899" s="45" t="str">
        <f t="shared" si="128"/>
        <v>ROSeringueiras</v>
      </c>
      <c r="AI3899" s="62">
        <v>1101500</v>
      </c>
    </row>
    <row r="3900" spans="26:35" x14ac:dyDescent="0.25">
      <c r="Z3900" s="62" t="s">
        <v>76</v>
      </c>
      <c r="AA3900" s="62" t="s">
        <v>1180</v>
      </c>
      <c r="AB3900" s="62">
        <v>1101559</v>
      </c>
      <c r="AH3900" s="45" t="str">
        <f t="shared" si="128"/>
        <v>ROTeixeirópolis</v>
      </c>
      <c r="AI3900" s="62">
        <v>1101559</v>
      </c>
    </row>
    <row r="3901" spans="26:35" x14ac:dyDescent="0.25">
      <c r="Z3901" s="62" t="s">
        <v>76</v>
      </c>
      <c r="AA3901" s="62" t="s">
        <v>1202</v>
      </c>
      <c r="AB3901" s="62">
        <v>1101609</v>
      </c>
      <c r="AH3901" s="45" t="str">
        <f t="shared" si="128"/>
        <v>ROTheobroma</v>
      </c>
      <c r="AI3901" s="62">
        <v>1101609</v>
      </c>
    </row>
    <row r="3902" spans="26:35" x14ac:dyDescent="0.25">
      <c r="Z3902" s="62" t="s">
        <v>76</v>
      </c>
      <c r="AA3902" s="62" t="s">
        <v>1224</v>
      </c>
      <c r="AB3902" s="62">
        <v>1101708</v>
      </c>
      <c r="AH3902" s="45" t="str">
        <f t="shared" si="128"/>
        <v>ROUrupá</v>
      </c>
      <c r="AI3902" s="62">
        <v>1101708</v>
      </c>
    </row>
    <row r="3903" spans="26:35" x14ac:dyDescent="0.25">
      <c r="Z3903" s="62" t="s">
        <v>76</v>
      </c>
      <c r="AA3903" s="62" t="s">
        <v>1246</v>
      </c>
      <c r="AB3903" s="62">
        <v>1101757</v>
      </c>
      <c r="AH3903" s="45" t="str">
        <f t="shared" si="128"/>
        <v>ROVale do Anari</v>
      </c>
      <c r="AI3903" s="62">
        <v>1101757</v>
      </c>
    </row>
    <row r="3904" spans="26:35" x14ac:dyDescent="0.25">
      <c r="Z3904" s="62" t="s">
        <v>76</v>
      </c>
      <c r="AA3904" s="62" t="s">
        <v>1269</v>
      </c>
      <c r="AB3904" s="62">
        <v>1101807</v>
      </c>
      <c r="AH3904" s="45" t="str">
        <f t="shared" si="128"/>
        <v>ROVale do Paraíso</v>
      </c>
      <c r="AI3904" s="62">
        <v>1101807</v>
      </c>
    </row>
    <row r="3905" spans="26:35" x14ac:dyDescent="0.25">
      <c r="Z3905" s="62" t="s">
        <v>76</v>
      </c>
      <c r="AA3905" s="62" t="s">
        <v>1290</v>
      </c>
      <c r="AB3905" s="62">
        <v>1100304</v>
      </c>
      <c r="AH3905" s="45" t="str">
        <f t="shared" si="128"/>
        <v>ROVilhena</v>
      </c>
      <c r="AI3905" s="62">
        <v>1100304</v>
      </c>
    </row>
    <row r="3906" spans="26:35" x14ac:dyDescent="0.25">
      <c r="Z3906" s="62" t="s">
        <v>77</v>
      </c>
      <c r="AA3906" s="62" t="s">
        <v>112</v>
      </c>
      <c r="AB3906" s="62">
        <v>1400050</v>
      </c>
      <c r="AH3906" s="45" t="str">
        <f t="shared" si="128"/>
        <v>RRAlto Alegre</v>
      </c>
      <c r="AI3906" s="62">
        <v>1400050</v>
      </c>
    </row>
    <row r="3907" spans="26:35" x14ac:dyDescent="0.25">
      <c r="Z3907" s="62" t="s">
        <v>77</v>
      </c>
      <c r="AA3907" s="62" t="s">
        <v>138</v>
      </c>
      <c r="AB3907" s="62">
        <v>1400027</v>
      </c>
      <c r="AH3907" s="45" t="str">
        <f t="shared" ref="AH3907:AH3970" si="129">CONCATENATE(Z3907,AA3907)</f>
        <v>RRAmajari</v>
      </c>
      <c r="AI3907" s="62">
        <v>1400027</v>
      </c>
    </row>
    <row r="3908" spans="26:35" x14ac:dyDescent="0.25">
      <c r="Z3908" s="62" t="s">
        <v>77</v>
      </c>
      <c r="AA3908" s="62" t="s">
        <v>163</v>
      </c>
      <c r="AB3908" s="62">
        <v>1400100</v>
      </c>
      <c r="AH3908" s="45" t="str">
        <f t="shared" si="129"/>
        <v>RRBoa Vista</v>
      </c>
      <c r="AI3908" s="62">
        <v>1400100</v>
      </c>
    </row>
    <row r="3909" spans="26:35" x14ac:dyDescent="0.25">
      <c r="Z3909" s="62" t="s">
        <v>77</v>
      </c>
      <c r="AA3909" s="62" t="s">
        <v>189</v>
      </c>
      <c r="AB3909" s="62">
        <v>1400159</v>
      </c>
      <c r="AH3909" s="45" t="str">
        <f t="shared" si="129"/>
        <v>RRBonfim</v>
      </c>
      <c r="AI3909" s="62">
        <v>1400159</v>
      </c>
    </row>
    <row r="3910" spans="26:35" x14ac:dyDescent="0.25">
      <c r="Z3910" s="62" t="s">
        <v>77</v>
      </c>
      <c r="AA3910" s="62" t="s">
        <v>215</v>
      </c>
      <c r="AB3910" s="62">
        <v>1400175</v>
      </c>
      <c r="AH3910" s="45" t="str">
        <f t="shared" si="129"/>
        <v>RRCantá</v>
      </c>
      <c r="AI3910" s="62">
        <v>1400175</v>
      </c>
    </row>
    <row r="3911" spans="26:35" x14ac:dyDescent="0.25">
      <c r="Z3911" s="62" t="s">
        <v>77</v>
      </c>
      <c r="AA3911" s="62" t="s">
        <v>239</v>
      </c>
      <c r="AB3911" s="62">
        <v>1400209</v>
      </c>
      <c r="AH3911" s="45" t="str">
        <f t="shared" si="129"/>
        <v>RRCaracaraí</v>
      </c>
      <c r="AI3911" s="62">
        <v>1400209</v>
      </c>
    </row>
    <row r="3912" spans="26:35" x14ac:dyDescent="0.25">
      <c r="Z3912" s="62" t="s">
        <v>77</v>
      </c>
      <c r="AA3912" s="62" t="s">
        <v>264</v>
      </c>
      <c r="AB3912" s="62">
        <v>1400233</v>
      </c>
      <c r="AH3912" s="45" t="str">
        <f t="shared" si="129"/>
        <v>RRCaroebe</v>
      </c>
      <c r="AI3912" s="62">
        <v>1400233</v>
      </c>
    </row>
    <row r="3913" spans="26:35" x14ac:dyDescent="0.25">
      <c r="Z3913" s="62" t="s">
        <v>77</v>
      </c>
      <c r="AA3913" s="62" t="s">
        <v>290</v>
      </c>
      <c r="AB3913" s="62">
        <v>1400282</v>
      </c>
      <c r="AH3913" s="45" t="str">
        <f t="shared" si="129"/>
        <v>RRIracema</v>
      </c>
      <c r="AI3913" s="62">
        <v>1400282</v>
      </c>
    </row>
    <row r="3914" spans="26:35" x14ac:dyDescent="0.25">
      <c r="Z3914" s="62" t="s">
        <v>77</v>
      </c>
      <c r="AA3914" s="62" t="s">
        <v>316</v>
      </c>
      <c r="AB3914" s="62">
        <v>1400308</v>
      </c>
      <c r="AH3914" s="45" t="str">
        <f t="shared" si="129"/>
        <v>RRMucajaí</v>
      </c>
      <c r="AI3914" s="62">
        <v>1400308</v>
      </c>
    </row>
    <row r="3915" spans="26:35" x14ac:dyDescent="0.25">
      <c r="Z3915" s="62" t="s">
        <v>77</v>
      </c>
      <c r="AA3915" s="62" t="s">
        <v>341</v>
      </c>
      <c r="AB3915" s="62">
        <v>1400407</v>
      </c>
      <c r="AH3915" s="45" t="str">
        <f t="shared" si="129"/>
        <v>RRNormandia</v>
      </c>
      <c r="AI3915" s="62">
        <v>1400407</v>
      </c>
    </row>
    <row r="3916" spans="26:35" x14ac:dyDescent="0.25">
      <c r="Z3916" s="62" t="s">
        <v>77</v>
      </c>
      <c r="AA3916" s="62" t="s">
        <v>366</v>
      </c>
      <c r="AB3916" s="62">
        <v>1400456</v>
      </c>
      <c r="AH3916" s="45" t="str">
        <f t="shared" si="129"/>
        <v>RRPacaraima</v>
      </c>
      <c r="AI3916" s="62">
        <v>1400456</v>
      </c>
    </row>
    <row r="3917" spans="26:35" x14ac:dyDescent="0.25">
      <c r="Z3917" s="62" t="s">
        <v>77</v>
      </c>
      <c r="AA3917" s="62" t="s">
        <v>390</v>
      </c>
      <c r="AB3917" s="62">
        <v>1400472</v>
      </c>
      <c r="AH3917" s="45" t="str">
        <f t="shared" si="129"/>
        <v>RRRorainópolis</v>
      </c>
      <c r="AI3917" s="62">
        <v>1400472</v>
      </c>
    </row>
    <row r="3918" spans="26:35" x14ac:dyDescent="0.25">
      <c r="Z3918" s="62" t="s">
        <v>77</v>
      </c>
      <c r="AA3918" s="62" t="s">
        <v>416</v>
      </c>
      <c r="AB3918" s="62">
        <v>1400506</v>
      </c>
      <c r="AH3918" s="45" t="str">
        <f t="shared" si="129"/>
        <v>RRSão João da Baliza</v>
      </c>
      <c r="AI3918" s="62">
        <v>1400506</v>
      </c>
    </row>
    <row r="3919" spans="26:35" x14ac:dyDescent="0.25">
      <c r="Z3919" s="62" t="s">
        <v>77</v>
      </c>
      <c r="AA3919" s="62" t="s">
        <v>441</v>
      </c>
      <c r="AB3919" s="62">
        <v>1400605</v>
      </c>
      <c r="AH3919" s="45" t="str">
        <f t="shared" si="129"/>
        <v>RRSão Luiz</v>
      </c>
      <c r="AI3919" s="62">
        <v>1400605</v>
      </c>
    </row>
    <row r="3920" spans="26:35" x14ac:dyDescent="0.25">
      <c r="Z3920" s="62" t="s">
        <v>77</v>
      </c>
      <c r="AA3920" s="62" t="s">
        <v>466</v>
      </c>
      <c r="AB3920" s="62">
        <v>1400704</v>
      </c>
      <c r="AH3920" s="45" t="str">
        <f t="shared" si="129"/>
        <v>RRUiramutã</v>
      </c>
      <c r="AI3920" s="62">
        <v>1400704</v>
      </c>
    </row>
    <row r="3921" spans="26:35" x14ac:dyDescent="0.25">
      <c r="Z3921" s="62" t="s">
        <v>79</v>
      </c>
      <c r="AA3921" s="62" t="s">
        <v>110</v>
      </c>
      <c r="AB3921" s="62">
        <v>4300034</v>
      </c>
      <c r="AH3921" s="45" t="str">
        <f t="shared" si="129"/>
        <v>RSAceguá</v>
      </c>
      <c r="AI3921" s="62">
        <v>4300034</v>
      </c>
    </row>
    <row r="3922" spans="26:35" x14ac:dyDescent="0.25">
      <c r="Z3922" s="62" t="s">
        <v>79</v>
      </c>
      <c r="AA3922" s="62" t="s">
        <v>136</v>
      </c>
      <c r="AB3922" s="62">
        <v>4300059</v>
      </c>
      <c r="AH3922" s="45" t="str">
        <f t="shared" si="129"/>
        <v>RSÁgua Santa</v>
      </c>
      <c r="AI3922" s="62">
        <v>4300059</v>
      </c>
    </row>
    <row r="3923" spans="26:35" x14ac:dyDescent="0.25">
      <c r="Z3923" s="62" t="s">
        <v>79</v>
      </c>
      <c r="AA3923" s="62" t="s">
        <v>161</v>
      </c>
      <c r="AB3923" s="62">
        <v>4300109</v>
      </c>
      <c r="AH3923" s="45" t="str">
        <f t="shared" si="129"/>
        <v>RSAgudo</v>
      </c>
      <c r="AI3923" s="62">
        <v>4300109</v>
      </c>
    </row>
    <row r="3924" spans="26:35" x14ac:dyDescent="0.25">
      <c r="Z3924" s="62" t="s">
        <v>79</v>
      </c>
      <c r="AA3924" s="62" t="s">
        <v>187</v>
      </c>
      <c r="AB3924" s="62">
        <v>4300208</v>
      </c>
      <c r="AH3924" s="45" t="str">
        <f t="shared" si="129"/>
        <v>RSAjuricaba</v>
      </c>
      <c r="AI3924" s="62">
        <v>4300208</v>
      </c>
    </row>
    <row r="3925" spans="26:35" x14ac:dyDescent="0.25">
      <c r="Z3925" s="62" t="s">
        <v>79</v>
      </c>
      <c r="AA3925" s="62" t="s">
        <v>213</v>
      </c>
      <c r="AB3925" s="62">
        <v>4300307</v>
      </c>
      <c r="AH3925" s="45" t="str">
        <f t="shared" si="129"/>
        <v>RSAlecrim</v>
      </c>
      <c r="AI3925" s="62">
        <v>4300307</v>
      </c>
    </row>
    <row r="3926" spans="26:35" x14ac:dyDescent="0.25">
      <c r="Z3926" s="62" t="s">
        <v>79</v>
      </c>
      <c r="AA3926" s="62" t="s">
        <v>237</v>
      </c>
      <c r="AB3926" s="62">
        <v>4300406</v>
      </c>
      <c r="AH3926" s="45" t="str">
        <f t="shared" si="129"/>
        <v>RSAlegrete</v>
      </c>
      <c r="AI3926" s="62">
        <v>4300406</v>
      </c>
    </row>
    <row r="3927" spans="26:35" x14ac:dyDescent="0.25">
      <c r="Z3927" s="62" t="s">
        <v>79</v>
      </c>
      <c r="AA3927" s="62" t="s">
        <v>262</v>
      </c>
      <c r="AB3927" s="62">
        <v>4300455</v>
      </c>
      <c r="AH3927" s="45" t="str">
        <f t="shared" si="129"/>
        <v>RSAlegria</v>
      </c>
      <c r="AI3927" s="62">
        <v>4300455</v>
      </c>
    </row>
    <row r="3928" spans="26:35" x14ac:dyDescent="0.25">
      <c r="Z3928" s="62" t="s">
        <v>79</v>
      </c>
      <c r="AA3928" s="62" t="s">
        <v>288</v>
      </c>
      <c r="AB3928" s="62">
        <v>4300471</v>
      </c>
      <c r="AH3928" s="45" t="str">
        <f t="shared" si="129"/>
        <v>RSAlmirante Tamandaré do Sul</v>
      </c>
      <c r="AI3928" s="62">
        <v>4300471</v>
      </c>
    </row>
    <row r="3929" spans="26:35" x14ac:dyDescent="0.25">
      <c r="Z3929" s="62" t="s">
        <v>79</v>
      </c>
      <c r="AA3929" s="62" t="s">
        <v>314</v>
      </c>
      <c r="AB3929" s="62">
        <v>4300505</v>
      </c>
      <c r="AH3929" s="45" t="str">
        <f t="shared" si="129"/>
        <v>RSAlpestre</v>
      </c>
      <c r="AI3929" s="62">
        <v>4300505</v>
      </c>
    </row>
    <row r="3930" spans="26:35" x14ac:dyDescent="0.25">
      <c r="Z3930" s="62" t="s">
        <v>79</v>
      </c>
      <c r="AA3930" s="62" t="s">
        <v>112</v>
      </c>
      <c r="AB3930" s="62">
        <v>4300554</v>
      </c>
      <c r="AH3930" s="45" t="str">
        <f t="shared" si="129"/>
        <v>RSAlto Alegre</v>
      </c>
      <c r="AI3930" s="62">
        <v>4300554</v>
      </c>
    </row>
    <row r="3931" spans="26:35" x14ac:dyDescent="0.25">
      <c r="Z3931" s="62" t="s">
        <v>79</v>
      </c>
      <c r="AA3931" s="62" t="s">
        <v>364</v>
      </c>
      <c r="AB3931" s="62">
        <v>4300570</v>
      </c>
      <c r="AH3931" s="45" t="str">
        <f t="shared" si="129"/>
        <v>RSAlto Feliz</v>
      </c>
      <c r="AI3931" s="62">
        <v>4300570</v>
      </c>
    </row>
    <row r="3932" spans="26:35" x14ac:dyDescent="0.25">
      <c r="Z3932" s="62" t="s">
        <v>79</v>
      </c>
      <c r="AA3932" s="62" t="s">
        <v>219</v>
      </c>
      <c r="AB3932" s="62">
        <v>4300604</v>
      </c>
      <c r="AH3932" s="45" t="str">
        <f t="shared" si="129"/>
        <v>RSAlvorada</v>
      </c>
      <c r="AI3932" s="62">
        <v>4300604</v>
      </c>
    </row>
    <row r="3933" spans="26:35" x14ac:dyDescent="0.25">
      <c r="Z3933" s="62" t="s">
        <v>79</v>
      </c>
      <c r="AA3933" s="62" t="s">
        <v>414</v>
      </c>
      <c r="AB3933" s="62">
        <v>4300638</v>
      </c>
      <c r="AH3933" s="45" t="str">
        <f t="shared" si="129"/>
        <v>RSAmaral Ferrador</v>
      </c>
      <c r="AI3933" s="62">
        <v>4300638</v>
      </c>
    </row>
    <row r="3934" spans="26:35" x14ac:dyDescent="0.25">
      <c r="Z3934" s="62" t="s">
        <v>79</v>
      </c>
      <c r="AA3934" s="62" t="s">
        <v>439</v>
      </c>
      <c r="AB3934" s="62">
        <v>4300646</v>
      </c>
      <c r="AH3934" s="45" t="str">
        <f t="shared" si="129"/>
        <v>RSAmetista do Sul</v>
      </c>
      <c r="AI3934" s="62">
        <v>4300646</v>
      </c>
    </row>
    <row r="3935" spans="26:35" x14ac:dyDescent="0.25">
      <c r="Z3935" s="62" t="s">
        <v>79</v>
      </c>
      <c r="AA3935" s="62" t="s">
        <v>464</v>
      </c>
      <c r="AB3935" s="62">
        <v>4300661</v>
      </c>
      <c r="AH3935" s="45" t="str">
        <f t="shared" si="129"/>
        <v>RSAndré da Rocha</v>
      </c>
      <c r="AI3935" s="62">
        <v>4300661</v>
      </c>
    </row>
    <row r="3936" spans="26:35" x14ac:dyDescent="0.25">
      <c r="Z3936" s="62" t="s">
        <v>79</v>
      </c>
      <c r="AA3936" s="62" t="s">
        <v>490</v>
      </c>
      <c r="AB3936" s="62">
        <v>4300703</v>
      </c>
      <c r="AH3936" s="45" t="str">
        <f t="shared" si="129"/>
        <v>RSAnta Gorda</v>
      </c>
      <c r="AI3936" s="62">
        <v>4300703</v>
      </c>
    </row>
    <row r="3937" spans="26:35" x14ac:dyDescent="0.25">
      <c r="Z3937" s="62" t="s">
        <v>79</v>
      </c>
      <c r="AA3937" s="62" t="s">
        <v>514</v>
      </c>
      <c r="AB3937" s="62">
        <v>4300802</v>
      </c>
      <c r="AH3937" s="45" t="str">
        <f t="shared" si="129"/>
        <v>RSAntônio Prado</v>
      </c>
      <c r="AI3937" s="62">
        <v>4300802</v>
      </c>
    </row>
    <row r="3938" spans="26:35" x14ac:dyDescent="0.25">
      <c r="Z3938" s="62" t="s">
        <v>79</v>
      </c>
      <c r="AA3938" s="62" t="s">
        <v>537</v>
      </c>
      <c r="AB3938" s="62">
        <v>4300851</v>
      </c>
      <c r="AH3938" s="45" t="str">
        <f t="shared" si="129"/>
        <v>RSArambaré</v>
      </c>
      <c r="AI3938" s="62">
        <v>4300851</v>
      </c>
    </row>
    <row r="3939" spans="26:35" x14ac:dyDescent="0.25">
      <c r="Z3939" s="62" t="s">
        <v>79</v>
      </c>
      <c r="AA3939" s="62" t="s">
        <v>560</v>
      </c>
      <c r="AB3939" s="62">
        <v>4300877</v>
      </c>
      <c r="AH3939" s="45" t="str">
        <f t="shared" si="129"/>
        <v>RSAraricá</v>
      </c>
      <c r="AI3939" s="62">
        <v>4300877</v>
      </c>
    </row>
    <row r="3940" spans="26:35" x14ac:dyDescent="0.25">
      <c r="Z3940" s="62" t="s">
        <v>79</v>
      </c>
      <c r="AA3940" s="62" t="s">
        <v>583</v>
      </c>
      <c r="AB3940" s="62">
        <v>4300901</v>
      </c>
      <c r="AH3940" s="45" t="str">
        <f t="shared" si="129"/>
        <v>RSAratiba</v>
      </c>
      <c r="AI3940" s="62">
        <v>4300901</v>
      </c>
    </row>
    <row r="3941" spans="26:35" x14ac:dyDescent="0.25">
      <c r="Z3941" s="62" t="s">
        <v>79</v>
      </c>
      <c r="AA3941" s="62" t="s">
        <v>606</v>
      </c>
      <c r="AB3941" s="62">
        <v>4301008</v>
      </c>
      <c r="AH3941" s="45" t="str">
        <f t="shared" si="129"/>
        <v>RSArroio do Meio</v>
      </c>
      <c r="AI3941" s="62">
        <v>4301008</v>
      </c>
    </row>
    <row r="3942" spans="26:35" x14ac:dyDescent="0.25">
      <c r="Z3942" s="62" t="s">
        <v>79</v>
      </c>
      <c r="AA3942" s="62" t="s">
        <v>629</v>
      </c>
      <c r="AB3942" s="62">
        <v>4301073</v>
      </c>
      <c r="AH3942" s="45" t="str">
        <f t="shared" si="129"/>
        <v>RSArroio do Padre</v>
      </c>
      <c r="AI3942" s="62">
        <v>4301073</v>
      </c>
    </row>
    <row r="3943" spans="26:35" x14ac:dyDescent="0.25">
      <c r="Z3943" s="62" t="s">
        <v>79</v>
      </c>
      <c r="AA3943" s="62" t="s">
        <v>649</v>
      </c>
      <c r="AB3943" s="62">
        <v>4301057</v>
      </c>
      <c r="AH3943" s="45" t="str">
        <f t="shared" si="129"/>
        <v>RSArroio do Sal</v>
      </c>
      <c r="AI3943" s="62">
        <v>4301057</v>
      </c>
    </row>
    <row r="3944" spans="26:35" x14ac:dyDescent="0.25">
      <c r="Z3944" s="62" t="s">
        <v>79</v>
      </c>
      <c r="AA3944" s="62" t="s">
        <v>670</v>
      </c>
      <c r="AB3944" s="62">
        <v>4301206</v>
      </c>
      <c r="AH3944" s="45" t="str">
        <f t="shared" si="129"/>
        <v>RSArroio do Tigre</v>
      </c>
      <c r="AI3944" s="62">
        <v>4301206</v>
      </c>
    </row>
    <row r="3945" spans="26:35" x14ac:dyDescent="0.25">
      <c r="Z3945" s="62" t="s">
        <v>79</v>
      </c>
      <c r="AA3945" s="62" t="s">
        <v>692</v>
      </c>
      <c r="AB3945" s="62">
        <v>4301107</v>
      </c>
      <c r="AH3945" s="45" t="str">
        <f t="shared" si="129"/>
        <v>RSArroio dos Ratos</v>
      </c>
      <c r="AI3945" s="62">
        <v>4301107</v>
      </c>
    </row>
    <row r="3946" spans="26:35" x14ac:dyDescent="0.25">
      <c r="Z3946" s="62" t="s">
        <v>79</v>
      </c>
      <c r="AA3946" s="62" t="s">
        <v>712</v>
      </c>
      <c r="AB3946" s="62">
        <v>4301305</v>
      </c>
      <c r="AH3946" s="45" t="str">
        <f t="shared" si="129"/>
        <v>RSArroio Grande</v>
      </c>
      <c r="AI3946" s="62">
        <v>4301305</v>
      </c>
    </row>
    <row r="3947" spans="26:35" x14ac:dyDescent="0.25">
      <c r="Z3947" s="62" t="s">
        <v>79</v>
      </c>
      <c r="AA3947" s="62" t="s">
        <v>734</v>
      </c>
      <c r="AB3947" s="62">
        <v>4301404</v>
      </c>
      <c r="AH3947" s="45" t="str">
        <f t="shared" si="129"/>
        <v>RSArvorezinha</v>
      </c>
      <c r="AI3947" s="62">
        <v>4301404</v>
      </c>
    </row>
    <row r="3948" spans="26:35" x14ac:dyDescent="0.25">
      <c r="Z3948" s="62" t="s">
        <v>79</v>
      </c>
      <c r="AA3948" s="62" t="s">
        <v>756</v>
      </c>
      <c r="AB3948" s="62">
        <v>4301503</v>
      </c>
      <c r="AH3948" s="45" t="str">
        <f t="shared" si="129"/>
        <v>RSAugusto Pestana</v>
      </c>
      <c r="AI3948" s="62">
        <v>4301503</v>
      </c>
    </row>
    <row r="3949" spans="26:35" x14ac:dyDescent="0.25">
      <c r="Z3949" s="62" t="s">
        <v>79</v>
      </c>
      <c r="AA3949" s="62" t="s">
        <v>778</v>
      </c>
      <c r="AB3949" s="62">
        <v>4301552</v>
      </c>
      <c r="AH3949" s="45" t="str">
        <f t="shared" si="129"/>
        <v>RSÁurea</v>
      </c>
      <c r="AI3949" s="62">
        <v>4301552</v>
      </c>
    </row>
    <row r="3950" spans="26:35" x14ac:dyDescent="0.25">
      <c r="Z3950" s="62" t="s">
        <v>79</v>
      </c>
      <c r="AA3950" s="62" t="s">
        <v>799</v>
      </c>
      <c r="AB3950" s="62">
        <v>4301602</v>
      </c>
      <c r="AH3950" s="45" t="str">
        <f t="shared" si="129"/>
        <v>RSBagé</v>
      </c>
      <c r="AI3950" s="62">
        <v>4301602</v>
      </c>
    </row>
    <row r="3951" spans="26:35" x14ac:dyDescent="0.25">
      <c r="Z3951" s="62" t="s">
        <v>79</v>
      </c>
      <c r="AA3951" s="62" t="s">
        <v>820</v>
      </c>
      <c r="AB3951" s="62">
        <v>4301636</v>
      </c>
      <c r="AH3951" s="45" t="str">
        <f t="shared" si="129"/>
        <v>RSBalneário Pinhal</v>
      </c>
      <c r="AI3951" s="62">
        <v>4301636</v>
      </c>
    </row>
    <row r="3952" spans="26:35" x14ac:dyDescent="0.25">
      <c r="Z3952" s="62" t="s">
        <v>79</v>
      </c>
      <c r="AA3952" s="62" t="s">
        <v>842</v>
      </c>
      <c r="AB3952" s="62">
        <v>4301651</v>
      </c>
      <c r="AH3952" s="45" t="str">
        <f t="shared" si="129"/>
        <v>RSBarão</v>
      </c>
      <c r="AI3952" s="62">
        <v>4301651</v>
      </c>
    </row>
    <row r="3953" spans="26:35" x14ac:dyDescent="0.25">
      <c r="Z3953" s="62" t="s">
        <v>79</v>
      </c>
      <c r="AA3953" s="62" t="s">
        <v>864</v>
      </c>
      <c r="AB3953" s="62">
        <v>4301701</v>
      </c>
      <c r="AH3953" s="45" t="str">
        <f t="shared" si="129"/>
        <v>RSBarão de Cotegipe</v>
      </c>
      <c r="AI3953" s="62">
        <v>4301701</v>
      </c>
    </row>
    <row r="3954" spans="26:35" x14ac:dyDescent="0.25">
      <c r="Z3954" s="62" t="s">
        <v>79</v>
      </c>
      <c r="AA3954" s="62" t="s">
        <v>886</v>
      </c>
      <c r="AB3954" s="62">
        <v>4301750</v>
      </c>
      <c r="AH3954" s="45" t="str">
        <f t="shared" si="129"/>
        <v>RSBarão do Triunfo</v>
      </c>
      <c r="AI3954" s="62">
        <v>4301750</v>
      </c>
    </row>
    <row r="3955" spans="26:35" x14ac:dyDescent="0.25">
      <c r="Z3955" s="62" t="s">
        <v>79</v>
      </c>
      <c r="AA3955" s="62" t="s">
        <v>909</v>
      </c>
      <c r="AB3955" s="62">
        <v>4301859</v>
      </c>
      <c r="AH3955" s="45" t="str">
        <f t="shared" si="129"/>
        <v>RSBarra do Guarita</v>
      </c>
      <c r="AI3955" s="62">
        <v>4301859</v>
      </c>
    </row>
    <row r="3956" spans="26:35" x14ac:dyDescent="0.25">
      <c r="Z3956" s="62" t="s">
        <v>79</v>
      </c>
      <c r="AA3956" s="62" t="s">
        <v>932</v>
      </c>
      <c r="AB3956" s="62">
        <v>4301875</v>
      </c>
      <c r="AH3956" s="45" t="str">
        <f t="shared" si="129"/>
        <v>RSBarra do Quaraí</v>
      </c>
      <c r="AI3956" s="62">
        <v>4301875</v>
      </c>
    </row>
    <row r="3957" spans="26:35" x14ac:dyDescent="0.25">
      <c r="Z3957" s="62" t="s">
        <v>79</v>
      </c>
      <c r="AA3957" s="62" t="s">
        <v>954</v>
      </c>
      <c r="AB3957" s="62">
        <v>4301909</v>
      </c>
      <c r="AH3957" s="45" t="str">
        <f t="shared" si="129"/>
        <v>RSBarra do Ribeiro</v>
      </c>
      <c r="AI3957" s="62">
        <v>4301909</v>
      </c>
    </row>
    <row r="3958" spans="26:35" x14ac:dyDescent="0.25">
      <c r="Z3958" s="62" t="s">
        <v>79</v>
      </c>
      <c r="AA3958" s="62" t="s">
        <v>977</v>
      </c>
      <c r="AB3958" s="62">
        <v>4301925</v>
      </c>
      <c r="AH3958" s="45" t="str">
        <f t="shared" si="129"/>
        <v>RSBarra do Rio Azul</v>
      </c>
      <c r="AI3958" s="62">
        <v>4301925</v>
      </c>
    </row>
    <row r="3959" spans="26:35" x14ac:dyDescent="0.25">
      <c r="Z3959" s="62" t="s">
        <v>79</v>
      </c>
      <c r="AA3959" s="62" t="s">
        <v>999</v>
      </c>
      <c r="AB3959" s="62">
        <v>4301958</v>
      </c>
      <c r="AH3959" s="45" t="str">
        <f t="shared" si="129"/>
        <v>RSBarra Funda</v>
      </c>
      <c r="AI3959" s="62">
        <v>4301958</v>
      </c>
    </row>
    <row r="3960" spans="26:35" x14ac:dyDescent="0.25">
      <c r="Z3960" s="62" t="s">
        <v>79</v>
      </c>
      <c r="AA3960" s="62" t="s">
        <v>860</v>
      </c>
      <c r="AB3960" s="62">
        <v>4301800</v>
      </c>
      <c r="AH3960" s="45" t="str">
        <f t="shared" si="129"/>
        <v>RSBarracão</v>
      </c>
      <c r="AI3960" s="62">
        <v>4301800</v>
      </c>
    </row>
    <row r="3961" spans="26:35" x14ac:dyDescent="0.25">
      <c r="Z3961" s="62" t="s">
        <v>79</v>
      </c>
      <c r="AA3961" s="62" t="s">
        <v>1044</v>
      </c>
      <c r="AB3961" s="62">
        <v>4302006</v>
      </c>
      <c r="AH3961" s="45" t="str">
        <f t="shared" si="129"/>
        <v>RSBarros Cassal</v>
      </c>
      <c r="AI3961" s="62">
        <v>4302006</v>
      </c>
    </row>
    <row r="3962" spans="26:35" x14ac:dyDescent="0.25">
      <c r="Z3962" s="62" t="s">
        <v>79</v>
      </c>
      <c r="AA3962" s="62" t="s">
        <v>1066</v>
      </c>
      <c r="AB3962" s="62">
        <v>4302055</v>
      </c>
      <c r="AH3962" s="45" t="str">
        <f t="shared" si="129"/>
        <v>RSBenjamin Constant do Sul</v>
      </c>
      <c r="AI3962" s="62">
        <v>4302055</v>
      </c>
    </row>
    <row r="3963" spans="26:35" x14ac:dyDescent="0.25">
      <c r="Z3963" s="62" t="s">
        <v>79</v>
      </c>
      <c r="AA3963" s="62" t="s">
        <v>1087</v>
      </c>
      <c r="AB3963" s="62">
        <v>4302105</v>
      </c>
      <c r="AH3963" s="45" t="str">
        <f t="shared" si="129"/>
        <v>RSBento Gonçalves</v>
      </c>
      <c r="AI3963" s="62">
        <v>4302105</v>
      </c>
    </row>
    <row r="3964" spans="26:35" x14ac:dyDescent="0.25">
      <c r="Z3964" s="62" t="s">
        <v>79</v>
      </c>
      <c r="AA3964" s="62" t="s">
        <v>1110</v>
      </c>
      <c r="AB3964" s="62">
        <v>4302154</v>
      </c>
      <c r="AH3964" s="45" t="str">
        <f t="shared" si="129"/>
        <v>RSBoa Vista das Missões</v>
      </c>
      <c r="AI3964" s="62">
        <v>4302154</v>
      </c>
    </row>
    <row r="3965" spans="26:35" x14ac:dyDescent="0.25">
      <c r="Z3965" s="62" t="s">
        <v>79</v>
      </c>
      <c r="AA3965" s="62" t="s">
        <v>1133</v>
      </c>
      <c r="AB3965" s="62">
        <v>4302204</v>
      </c>
      <c r="AH3965" s="45" t="str">
        <f t="shared" si="129"/>
        <v>RSBoa Vista do Buricá</v>
      </c>
      <c r="AI3965" s="62">
        <v>4302204</v>
      </c>
    </row>
    <row r="3966" spans="26:35" x14ac:dyDescent="0.25">
      <c r="Z3966" s="62" t="s">
        <v>79</v>
      </c>
      <c r="AA3966" s="62" t="s">
        <v>1156</v>
      </c>
      <c r="AB3966" s="62">
        <v>4302220</v>
      </c>
      <c r="AH3966" s="45" t="str">
        <f t="shared" si="129"/>
        <v>RSBoa Vista do Cadeado</v>
      </c>
      <c r="AI3966" s="62">
        <v>4302220</v>
      </c>
    </row>
    <row r="3967" spans="26:35" x14ac:dyDescent="0.25">
      <c r="Z3967" s="62" t="s">
        <v>79</v>
      </c>
      <c r="AA3967" s="62" t="s">
        <v>1179</v>
      </c>
      <c r="AB3967" s="62">
        <v>4302238</v>
      </c>
      <c r="AH3967" s="45" t="str">
        <f t="shared" si="129"/>
        <v>RSBoa Vista do Incra</v>
      </c>
      <c r="AI3967" s="62">
        <v>4302238</v>
      </c>
    </row>
    <row r="3968" spans="26:35" x14ac:dyDescent="0.25">
      <c r="Z3968" s="62" t="s">
        <v>79</v>
      </c>
      <c r="AA3968" s="62" t="s">
        <v>1201</v>
      </c>
      <c r="AB3968" s="62">
        <v>4302253</v>
      </c>
      <c r="AH3968" s="45" t="str">
        <f t="shared" si="129"/>
        <v>RSBoa Vista do Sul</v>
      </c>
      <c r="AI3968" s="62">
        <v>4302253</v>
      </c>
    </row>
    <row r="3969" spans="26:35" x14ac:dyDescent="0.25">
      <c r="Z3969" s="62" t="s">
        <v>79</v>
      </c>
      <c r="AA3969" s="62" t="s">
        <v>559</v>
      </c>
      <c r="AB3969" s="62">
        <v>4302303</v>
      </c>
      <c r="AH3969" s="45" t="str">
        <f t="shared" si="129"/>
        <v>RSBom Jesus</v>
      </c>
      <c r="AI3969" s="62">
        <v>4302303</v>
      </c>
    </row>
    <row r="3970" spans="26:35" x14ac:dyDescent="0.25">
      <c r="Z3970" s="62" t="s">
        <v>79</v>
      </c>
      <c r="AA3970" s="62" t="s">
        <v>1245</v>
      </c>
      <c r="AB3970" s="62">
        <v>4302352</v>
      </c>
      <c r="AH3970" s="45" t="str">
        <f t="shared" si="129"/>
        <v>RSBom Princípio</v>
      </c>
      <c r="AI3970" s="62">
        <v>4302352</v>
      </c>
    </row>
    <row r="3971" spans="26:35" x14ac:dyDescent="0.25">
      <c r="Z3971" s="62" t="s">
        <v>79</v>
      </c>
      <c r="AA3971" s="62" t="s">
        <v>1268</v>
      </c>
      <c r="AB3971" s="62">
        <v>4302378</v>
      </c>
      <c r="AH3971" s="45" t="str">
        <f t="shared" ref="AH3971:AH4034" si="130">CONCATENATE(Z3971,AA3971)</f>
        <v>RSBom Progresso</v>
      </c>
      <c r="AI3971" s="62">
        <v>4302378</v>
      </c>
    </row>
    <row r="3972" spans="26:35" x14ac:dyDescent="0.25">
      <c r="Z3972" s="62" t="s">
        <v>79</v>
      </c>
      <c r="AA3972" s="62" t="s">
        <v>1289</v>
      </c>
      <c r="AB3972" s="62">
        <v>4302402</v>
      </c>
      <c r="AH3972" s="45" t="str">
        <f t="shared" si="130"/>
        <v>RSBom Retiro do Sul</v>
      </c>
      <c r="AI3972" s="62">
        <v>4302402</v>
      </c>
    </row>
    <row r="3973" spans="26:35" x14ac:dyDescent="0.25">
      <c r="Z3973" s="62" t="s">
        <v>79</v>
      </c>
      <c r="AA3973" s="62" t="s">
        <v>1312</v>
      </c>
      <c r="AB3973" s="62">
        <v>4302451</v>
      </c>
      <c r="AH3973" s="45" t="str">
        <f t="shared" si="130"/>
        <v>RSBoqueirão do Leão</v>
      </c>
      <c r="AI3973" s="62">
        <v>4302451</v>
      </c>
    </row>
    <row r="3974" spans="26:35" x14ac:dyDescent="0.25">
      <c r="Z3974" s="62" t="s">
        <v>79</v>
      </c>
      <c r="AA3974" s="62" t="s">
        <v>1334</v>
      </c>
      <c r="AB3974" s="62">
        <v>4302501</v>
      </c>
      <c r="AH3974" s="45" t="str">
        <f t="shared" si="130"/>
        <v>RSBossoroca</v>
      </c>
      <c r="AI3974" s="62">
        <v>4302501</v>
      </c>
    </row>
    <row r="3975" spans="26:35" x14ac:dyDescent="0.25">
      <c r="Z3975" s="62" t="s">
        <v>79</v>
      </c>
      <c r="AA3975" s="62" t="s">
        <v>1356</v>
      </c>
      <c r="AB3975" s="62">
        <v>4302584</v>
      </c>
      <c r="AH3975" s="45" t="str">
        <f t="shared" si="130"/>
        <v>RSBozano</v>
      </c>
      <c r="AI3975" s="62">
        <v>4302584</v>
      </c>
    </row>
    <row r="3976" spans="26:35" x14ac:dyDescent="0.25">
      <c r="Z3976" s="62" t="s">
        <v>79</v>
      </c>
      <c r="AA3976" s="62" t="s">
        <v>1377</v>
      </c>
      <c r="AB3976" s="62">
        <v>4302600</v>
      </c>
      <c r="AH3976" s="45" t="str">
        <f t="shared" si="130"/>
        <v>RSBraga</v>
      </c>
      <c r="AI3976" s="62">
        <v>4302600</v>
      </c>
    </row>
    <row r="3977" spans="26:35" x14ac:dyDescent="0.25">
      <c r="Z3977" s="62" t="s">
        <v>79</v>
      </c>
      <c r="AA3977" s="62" t="s">
        <v>1399</v>
      </c>
      <c r="AB3977" s="62">
        <v>4302659</v>
      </c>
      <c r="AH3977" s="45" t="str">
        <f t="shared" si="130"/>
        <v>RSBrochier</v>
      </c>
      <c r="AI3977" s="62">
        <v>4302659</v>
      </c>
    </row>
    <row r="3978" spans="26:35" x14ac:dyDescent="0.25">
      <c r="Z3978" s="62" t="s">
        <v>79</v>
      </c>
      <c r="AA3978" s="62" t="s">
        <v>1421</v>
      </c>
      <c r="AB3978" s="62">
        <v>4302709</v>
      </c>
      <c r="AH3978" s="45" t="str">
        <f t="shared" si="130"/>
        <v>RSButiá</v>
      </c>
      <c r="AI3978" s="62">
        <v>4302709</v>
      </c>
    </row>
    <row r="3979" spans="26:35" x14ac:dyDescent="0.25">
      <c r="Z3979" s="62" t="s">
        <v>79</v>
      </c>
      <c r="AA3979" s="62" t="s">
        <v>1442</v>
      </c>
      <c r="AB3979" s="62">
        <v>4302808</v>
      </c>
      <c r="AH3979" s="45" t="str">
        <f t="shared" si="130"/>
        <v>RSCaçapava do Sul</v>
      </c>
      <c r="AI3979" s="62">
        <v>4302808</v>
      </c>
    </row>
    <row r="3980" spans="26:35" x14ac:dyDescent="0.25">
      <c r="Z3980" s="62" t="s">
        <v>79</v>
      </c>
      <c r="AA3980" s="62" t="s">
        <v>1463</v>
      </c>
      <c r="AB3980" s="62">
        <v>4302907</v>
      </c>
      <c r="AH3980" s="45" t="str">
        <f t="shared" si="130"/>
        <v>RSCacequi</v>
      </c>
      <c r="AI3980" s="62">
        <v>4302907</v>
      </c>
    </row>
    <row r="3981" spans="26:35" x14ac:dyDescent="0.25">
      <c r="Z3981" s="62" t="s">
        <v>79</v>
      </c>
      <c r="AA3981" s="62" t="s">
        <v>1484</v>
      </c>
      <c r="AB3981" s="62">
        <v>4303004</v>
      </c>
      <c r="AH3981" s="45" t="str">
        <f t="shared" si="130"/>
        <v>RSCachoeira do Sul</v>
      </c>
      <c r="AI3981" s="62">
        <v>4303004</v>
      </c>
    </row>
    <row r="3982" spans="26:35" x14ac:dyDescent="0.25">
      <c r="Z3982" s="62" t="s">
        <v>79</v>
      </c>
      <c r="AA3982" s="62" t="s">
        <v>783</v>
      </c>
      <c r="AB3982" s="62">
        <v>4303103</v>
      </c>
      <c r="AH3982" s="45" t="str">
        <f t="shared" si="130"/>
        <v>RSCachoeirinha</v>
      </c>
      <c r="AI3982" s="62">
        <v>4303103</v>
      </c>
    </row>
    <row r="3983" spans="26:35" x14ac:dyDescent="0.25">
      <c r="Z3983" s="62" t="s">
        <v>79</v>
      </c>
      <c r="AA3983" s="62" t="s">
        <v>1526</v>
      </c>
      <c r="AB3983" s="62">
        <v>4303202</v>
      </c>
      <c r="AH3983" s="45" t="str">
        <f t="shared" si="130"/>
        <v>RSCacique Doble</v>
      </c>
      <c r="AI3983" s="62">
        <v>4303202</v>
      </c>
    </row>
    <row r="3984" spans="26:35" x14ac:dyDescent="0.25">
      <c r="Z3984" s="62" t="s">
        <v>79</v>
      </c>
      <c r="AA3984" s="62" t="s">
        <v>1547</v>
      </c>
      <c r="AB3984" s="62">
        <v>4303301</v>
      </c>
      <c r="AH3984" s="45" t="str">
        <f t="shared" si="130"/>
        <v>RSCaibaté</v>
      </c>
      <c r="AI3984" s="62">
        <v>4303301</v>
      </c>
    </row>
    <row r="3985" spans="26:35" x14ac:dyDescent="0.25">
      <c r="Z3985" s="62" t="s">
        <v>79</v>
      </c>
      <c r="AA3985" s="62" t="s">
        <v>1127</v>
      </c>
      <c r="AB3985" s="62">
        <v>4303400</v>
      </c>
      <c r="AH3985" s="45" t="str">
        <f t="shared" si="130"/>
        <v>RSCaiçara</v>
      </c>
      <c r="AI3985" s="62">
        <v>4303400</v>
      </c>
    </row>
    <row r="3986" spans="26:35" x14ac:dyDescent="0.25">
      <c r="Z3986" s="62" t="s">
        <v>79</v>
      </c>
      <c r="AA3986" s="62" t="s">
        <v>1586</v>
      </c>
      <c r="AB3986" s="62">
        <v>4303509</v>
      </c>
      <c r="AH3986" s="45" t="str">
        <f t="shared" si="130"/>
        <v>RSCamaquã</v>
      </c>
      <c r="AI3986" s="62">
        <v>4303509</v>
      </c>
    </row>
    <row r="3987" spans="26:35" x14ac:dyDescent="0.25">
      <c r="Z3987" s="62" t="s">
        <v>79</v>
      </c>
      <c r="AA3987" s="62" t="s">
        <v>1606</v>
      </c>
      <c r="AB3987" s="62">
        <v>4303558</v>
      </c>
      <c r="AH3987" s="45" t="str">
        <f t="shared" si="130"/>
        <v>RSCamargo</v>
      </c>
      <c r="AI3987" s="62">
        <v>4303558</v>
      </c>
    </row>
    <row r="3988" spans="26:35" x14ac:dyDescent="0.25">
      <c r="Z3988" s="62" t="s">
        <v>79</v>
      </c>
      <c r="AA3988" s="62" t="s">
        <v>1627</v>
      </c>
      <c r="AB3988" s="62">
        <v>4303608</v>
      </c>
      <c r="AH3988" s="45" t="str">
        <f t="shared" si="130"/>
        <v>RSCambará do Sul</v>
      </c>
      <c r="AI3988" s="62">
        <v>4303608</v>
      </c>
    </row>
    <row r="3989" spans="26:35" x14ac:dyDescent="0.25">
      <c r="Z3989" s="62" t="s">
        <v>79</v>
      </c>
      <c r="AA3989" s="62" t="s">
        <v>1648</v>
      </c>
      <c r="AB3989" s="62">
        <v>4303673</v>
      </c>
      <c r="AH3989" s="45" t="str">
        <f t="shared" si="130"/>
        <v>RSCampestre da Serra</v>
      </c>
      <c r="AI3989" s="62">
        <v>4303673</v>
      </c>
    </row>
    <row r="3990" spans="26:35" x14ac:dyDescent="0.25">
      <c r="Z3990" s="62" t="s">
        <v>79</v>
      </c>
      <c r="AA3990" s="62" t="s">
        <v>1668</v>
      </c>
      <c r="AB3990" s="62">
        <v>4303707</v>
      </c>
      <c r="AH3990" s="45" t="str">
        <f t="shared" si="130"/>
        <v>RSCampina das Missões</v>
      </c>
      <c r="AI3990" s="62">
        <v>4303707</v>
      </c>
    </row>
    <row r="3991" spans="26:35" x14ac:dyDescent="0.25">
      <c r="Z3991" s="62" t="s">
        <v>79</v>
      </c>
      <c r="AA3991" s="62" t="s">
        <v>1689</v>
      </c>
      <c r="AB3991" s="62">
        <v>4303806</v>
      </c>
      <c r="AH3991" s="45" t="str">
        <f t="shared" si="130"/>
        <v>RSCampinas do Sul</v>
      </c>
      <c r="AI3991" s="62">
        <v>4303806</v>
      </c>
    </row>
    <row r="3992" spans="26:35" x14ac:dyDescent="0.25">
      <c r="Z3992" s="62" t="s">
        <v>79</v>
      </c>
      <c r="AA3992" s="62" t="s">
        <v>1709</v>
      </c>
      <c r="AB3992" s="62">
        <v>4303905</v>
      </c>
      <c r="AH3992" s="45" t="str">
        <f t="shared" si="130"/>
        <v>RSCampo Bom</v>
      </c>
      <c r="AI3992" s="62">
        <v>4303905</v>
      </c>
    </row>
    <row r="3993" spans="26:35" x14ac:dyDescent="0.25">
      <c r="Z3993" s="62" t="s">
        <v>79</v>
      </c>
      <c r="AA3993" s="62" t="s">
        <v>1730</v>
      </c>
      <c r="AB3993" s="62">
        <v>4304002</v>
      </c>
      <c r="AH3993" s="45" t="str">
        <f t="shared" si="130"/>
        <v>RSCampo Novo</v>
      </c>
      <c r="AI3993" s="62">
        <v>4304002</v>
      </c>
    </row>
    <row r="3994" spans="26:35" x14ac:dyDescent="0.25">
      <c r="Z3994" s="62" t="s">
        <v>79</v>
      </c>
      <c r="AA3994" s="62" t="s">
        <v>1751</v>
      </c>
      <c r="AB3994" s="62">
        <v>4304101</v>
      </c>
      <c r="AH3994" s="45" t="str">
        <f t="shared" si="130"/>
        <v>RSCampos Borges</v>
      </c>
      <c r="AI3994" s="62">
        <v>4304101</v>
      </c>
    </row>
    <row r="3995" spans="26:35" x14ac:dyDescent="0.25">
      <c r="Z3995" s="62" t="s">
        <v>79</v>
      </c>
      <c r="AA3995" s="62" t="s">
        <v>1771</v>
      </c>
      <c r="AB3995" s="62">
        <v>4304200</v>
      </c>
      <c r="AH3995" s="45" t="str">
        <f t="shared" si="130"/>
        <v>RSCandelária</v>
      </c>
      <c r="AI3995" s="62">
        <v>4304200</v>
      </c>
    </row>
    <row r="3996" spans="26:35" x14ac:dyDescent="0.25">
      <c r="Z3996" s="62" t="s">
        <v>79</v>
      </c>
      <c r="AA3996" s="62" t="s">
        <v>1791</v>
      </c>
      <c r="AB3996" s="62">
        <v>4304309</v>
      </c>
      <c r="AH3996" s="45" t="str">
        <f t="shared" si="130"/>
        <v>RSCândido Godói</v>
      </c>
      <c r="AI3996" s="62">
        <v>4304309</v>
      </c>
    </row>
    <row r="3997" spans="26:35" x14ac:dyDescent="0.25">
      <c r="Z3997" s="62" t="s">
        <v>79</v>
      </c>
      <c r="AA3997" s="62" t="s">
        <v>1811</v>
      </c>
      <c r="AB3997" s="62">
        <v>4304358</v>
      </c>
      <c r="AH3997" s="45" t="str">
        <f t="shared" si="130"/>
        <v>RSCandiota</v>
      </c>
      <c r="AI3997" s="62">
        <v>4304358</v>
      </c>
    </row>
    <row r="3998" spans="26:35" x14ac:dyDescent="0.25">
      <c r="Z3998" s="62" t="s">
        <v>79</v>
      </c>
      <c r="AA3998" s="62" t="s">
        <v>1829</v>
      </c>
      <c r="AB3998" s="62">
        <v>4304408</v>
      </c>
      <c r="AH3998" s="45" t="str">
        <f t="shared" si="130"/>
        <v>RSCanela</v>
      </c>
      <c r="AI3998" s="62">
        <v>4304408</v>
      </c>
    </row>
    <row r="3999" spans="26:35" x14ac:dyDescent="0.25">
      <c r="Z3999" s="62" t="s">
        <v>79</v>
      </c>
      <c r="AA3999" s="62" t="s">
        <v>1847</v>
      </c>
      <c r="AB3999" s="62">
        <v>4304507</v>
      </c>
      <c r="AH3999" s="45" t="str">
        <f t="shared" si="130"/>
        <v>RSCanguçu</v>
      </c>
      <c r="AI3999" s="62">
        <v>4304507</v>
      </c>
    </row>
    <row r="4000" spans="26:35" x14ac:dyDescent="0.25">
      <c r="Z4000" s="62" t="s">
        <v>79</v>
      </c>
      <c r="AA4000" s="62" t="s">
        <v>1865</v>
      </c>
      <c r="AB4000" s="62">
        <v>4304606</v>
      </c>
      <c r="AH4000" s="45" t="str">
        <f t="shared" si="130"/>
        <v>RSCanoas</v>
      </c>
      <c r="AI4000" s="62">
        <v>4304606</v>
      </c>
    </row>
    <row r="4001" spans="26:35" x14ac:dyDescent="0.25">
      <c r="Z4001" s="62" t="s">
        <v>79</v>
      </c>
      <c r="AA4001" s="62" t="s">
        <v>1883</v>
      </c>
      <c r="AB4001" s="62">
        <v>4304614</v>
      </c>
      <c r="AH4001" s="45" t="str">
        <f t="shared" si="130"/>
        <v>RSCanudos do Vale</v>
      </c>
      <c r="AI4001" s="62">
        <v>4304614</v>
      </c>
    </row>
    <row r="4002" spans="26:35" x14ac:dyDescent="0.25">
      <c r="Z4002" s="62" t="s">
        <v>79</v>
      </c>
      <c r="AA4002" s="62" t="s">
        <v>1899</v>
      </c>
      <c r="AB4002" s="62">
        <v>4304622</v>
      </c>
      <c r="AH4002" s="45" t="str">
        <f t="shared" si="130"/>
        <v>RSCapão Bonito do Sul</v>
      </c>
      <c r="AI4002" s="62">
        <v>4304622</v>
      </c>
    </row>
    <row r="4003" spans="26:35" x14ac:dyDescent="0.25">
      <c r="Z4003" s="62" t="s">
        <v>79</v>
      </c>
      <c r="AA4003" s="62" t="s">
        <v>1916</v>
      </c>
      <c r="AB4003" s="62">
        <v>4304630</v>
      </c>
      <c r="AH4003" s="45" t="str">
        <f t="shared" si="130"/>
        <v>RSCapão da Canoa</v>
      </c>
      <c r="AI4003" s="62">
        <v>4304630</v>
      </c>
    </row>
    <row r="4004" spans="26:35" x14ac:dyDescent="0.25">
      <c r="Z4004" s="62" t="s">
        <v>79</v>
      </c>
      <c r="AA4004" s="62" t="s">
        <v>1934</v>
      </c>
      <c r="AB4004" s="62">
        <v>4304655</v>
      </c>
      <c r="AH4004" s="45" t="str">
        <f t="shared" si="130"/>
        <v>RSCapão do Cipó</v>
      </c>
      <c r="AI4004" s="62">
        <v>4304655</v>
      </c>
    </row>
    <row r="4005" spans="26:35" x14ac:dyDescent="0.25">
      <c r="Z4005" s="62" t="s">
        <v>79</v>
      </c>
      <c r="AA4005" s="62" t="s">
        <v>1949</v>
      </c>
      <c r="AB4005" s="62">
        <v>4304663</v>
      </c>
      <c r="AH4005" s="45" t="str">
        <f t="shared" si="130"/>
        <v>RSCapão do Leão</v>
      </c>
      <c r="AI4005" s="62">
        <v>4304663</v>
      </c>
    </row>
    <row r="4006" spans="26:35" x14ac:dyDescent="0.25">
      <c r="Z4006" s="62" t="s">
        <v>79</v>
      </c>
      <c r="AA4006" s="62" t="s">
        <v>1966</v>
      </c>
      <c r="AB4006" s="62">
        <v>4304689</v>
      </c>
      <c r="AH4006" s="45" t="str">
        <f t="shared" si="130"/>
        <v>RSCapela de Santana</v>
      </c>
      <c r="AI4006" s="62">
        <v>4304689</v>
      </c>
    </row>
    <row r="4007" spans="26:35" x14ac:dyDescent="0.25">
      <c r="Z4007" s="62" t="s">
        <v>79</v>
      </c>
      <c r="AA4007" s="62" t="s">
        <v>1984</v>
      </c>
      <c r="AB4007" s="62">
        <v>4304697</v>
      </c>
      <c r="AH4007" s="45" t="str">
        <f t="shared" si="130"/>
        <v>RSCapitão</v>
      </c>
      <c r="AI4007" s="62">
        <v>4304697</v>
      </c>
    </row>
    <row r="4008" spans="26:35" x14ac:dyDescent="0.25">
      <c r="Z4008" s="62" t="s">
        <v>79</v>
      </c>
      <c r="AA4008" s="62" t="s">
        <v>2001</v>
      </c>
      <c r="AB4008" s="62">
        <v>4304671</v>
      </c>
      <c r="AH4008" s="45" t="str">
        <f t="shared" si="130"/>
        <v>RSCapivari do Sul</v>
      </c>
      <c r="AI4008" s="62">
        <v>4304671</v>
      </c>
    </row>
    <row r="4009" spans="26:35" x14ac:dyDescent="0.25">
      <c r="Z4009" s="62" t="s">
        <v>79</v>
      </c>
      <c r="AA4009" s="62" t="s">
        <v>2019</v>
      </c>
      <c r="AB4009" s="62">
        <v>4304713</v>
      </c>
      <c r="AH4009" s="45" t="str">
        <f t="shared" si="130"/>
        <v>RSCaraá</v>
      </c>
      <c r="AI4009" s="62">
        <v>4304713</v>
      </c>
    </row>
    <row r="4010" spans="26:35" x14ac:dyDescent="0.25">
      <c r="Z4010" s="62" t="s">
        <v>79</v>
      </c>
      <c r="AA4010" s="62" t="s">
        <v>2037</v>
      </c>
      <c r="AB4010" s="62">
        <v>4304705</v>
      </c>
      <c r="AH4010" s="45" t="str">
        <f t="shared" si="130"/>
        <v>RSCarazinho</v>
      </c>
      <c r="AI4010" s="62">
        <v>4304705</v>
      </c>
    </row>
    <row r="4011" spans="26:35" x14ac:dyDescent="0.25">
      <c r="Z4011" s="62" t="s">
        <v>79</v>
      </c>
      <c r="AA4011" s="62" t="s">
        <v>2055</v>
      </c>
      <c r="AB4011" s="62">
        <v>4304804</v>
      </c>
      <c r="AH4011" s="45" t="str">
        <f t="shared" si="130"/>
        <v>RSCarlos Barbosa</v>
      </c>
      <c r="AI4011" s="62">
        <v>4304804</v>
      </c>
    </row>
    <row r="4012" spans="26:35" x14ac:dyDescent="0.25">
      <c r="Z4012" s="62" t="s">
        <v>79</v>
      </c>
      <c r="AA4012" s="62" t="s">
        <v>2072</v>
      </c>
      <c r="AB4012" s="62">
        <v>4304853</v>
      </c>
      <c r="AH4012" s="45" t="str">
        <f t="shared" si="130"/>
        <v>RSCarlos Gomes</v>
      </c>
      <c r="AI4012" s="62">
        <v>4304853</v>
      </c>
    </row>
    <row r="4013" spans="26:35" x14ac:dyDescent="0.25">
      <c r="Z4013" s="62" t="s">
        <v>79</v>
      </c>
      <c r="AA4013" s="62" t="s">
        <v>2088</v>
      </c>
      <c r="AB4013" s="62">
        <v>4304903</v>
      </c>
      <c r="AH4013" s="45" t="str">
        <f t="shared" si="130"/>
        <v>RSCasca</v>
      </c>
      <c r="AI4013" s="62">
        <v>4304903</v>
      </c>
    </row>
    <row r="4014" spans="26:35" x14ac:dyDescent="0.25">
      <c r="Z4014" s="62" t="s">
        <v>79</v>
      </c>
      <c r="AA4014" s="62" t="s">
        <v>2104</v>
      </c>
      <c r="AB4014" s="62">
        <v>4304952</v>
      </c>
      <c r="AH4014" s="45" t="str">
        <f t="shared" si="130"/>
        <v>RSCaseiros</v>
      </c>
      <c r="AI4014" s="62">
        <v>4304952</v>
      </c>
    </row>
    <row r="4015" spans="26:35" x14ac:dyDescent="0.25">
      <c r="Z4015" s="62" t="s">
        <v>79</v>
      </c>
      <c r="AA4015" s="62" t="s">
        <v>2121</v>
      </c>
      <c r="AB4015" s="62">
        <v>4305009</v>
      </c>
      <c r="AH4015" s="45" t="str">
        <f t="shared" si="130"/>
        <v>RSCatuípe</v>
      </c>
      <c r="AI4015" s="62">
        <v>4305009</v>
      </c>
    </row>
    <row r="4016" spans="26:35" x14ac:dyDescent="0.25">
      <c r="Z4016" s="62" t="s">
        <v>79</v>
      </c>
      <c r="AA4016" s="62" t="s">
        <v>2136</v>
      </c>
      <c r="AB4016" s="62">
        <v>4305108</v>
      </c>
      <c r="AH4016" s="45" t="str">
        <f t="shared" si="130"/>
        <v>RSCaxias do Sul</v>
      </c>
      <c r="AI4016" s="62">
        <v>4305108</v>
      </c>
    </row>
    <row r="4017" spans="26:35" x14ac:dyDescent="0.25">
      <c r="Z4017" s="62" t="s">
        <v>79</v>
      </c>
      <c r="AA4017" s="62" t="s">
        <v>914</v>
      </c>
      <c r="AB4017" s="62">
        <v>4305116</v>
      </c>
      <c r="AH4017" s="45" t="str">
        <f t="shared" si="130"/>
        <v>RSCentenário</v>
      </c>
      <c r="AI4017" s="62">
        <v>4305116</v>
      </c>
    </row>
    <row r="4018" spans="26:35" x14ac:dyDescent="0.25">
      <c r="Z4018" s="62" t="s">
        <v>79</v>
      </c>
      <c r="AA4018" s="62" t="s">
        <v>2169</v>
      </c>
      <c r="AB4018" s="62">
        <v>4305124</v>
      </c>
      <c r="AH4018" s="45" t="str">
        <f t="shared" si="130"/>
        <v>RSCerrito</v>
      </c>
      <c r="AI4018" s="62">
        <v>4305124</v>
      </c>
    </row>
    <row r="4019" spans="26:35" x14ac:dyDescent="0.25">
      <c r="Z4019" s="62" t="s">
        <v>79</v>
      </c>
      <c r="AA4019" s="62" t="s">
        <v>2186</v>
      </c>
      <c r="AB4019" s="62">
        <v>4305132</v>
      </c>
      <c r="AH4019" s="45" t="str">
        <f t="shared" si="130"/>
        <v>RSCerro Branco</v>
      </c>
      <c r="AI4019" s="62">
        <v>4305132</v>
      </c>
    </row>
    <row r="4020" spans="26:35" x14ac:dyDescent="0.25">
      <c r="Z4020" s="62" t="s">
        <v>79</v>
      </c>
      <c r="AA4020" s="62" t="s">
        <v>2203</v>
      </c>
      <c r="AB4020" s="62">
        <v>4305157</v>
      </c>
      <c r="AH4020" s="45" t="str">
        <f t="shared" si="130"/>
        <v>RSCerro Grande</v>
      </c>
      <c r="AI4020" s="62">
        <v>4305157</v>
      </c>
    </row>
    <row r="4021" spans="26:35" x14ac:dyDescent="0.25">
      <c r="Z4021" s="62" t="s">
        <v>79</v>
      </c>
      <c r="AA4021" s="62" t="s">
        <v>2217</v>
      </c>
      <c r="AB4021" s="62">
        <v>4305173</v>
      </c>
      <c r="AH4021" s="45" t="str">
        <f t="shared" si="130"/>
        <v>RSCerro Grande do Sul</v>
      </c>
      <c r="AI4021" s="62">
        <v>4305173</v>
      </c>
    </row>
    <row r="4022" spans="26:35" x14ac:dyDescent="0.25">
      <c r="Z4022" s="62" t="s">
        <v>79</v>
      </c>
      <c r="AA4022" s="62" t="s">
        <v>2234</v>
      </c>
      <c r="AB4022" s="62">
        <v>4305207</v>
      </c>
      <c r="AH4022" s="45" t="str">
        <f t="shared" si="130"/>
        <v>RSCerro Largo</v>
      </c>
      <c r="AI4022" s="62">
        <v>4305207</v>
      </c>
    </row>
    <row r="4023" spans="26:35" x14ac:dyDescent="0.25">
      <c r="Z4023" s="62" t="s">
        <v>79</v>
      </c>
      <c r="AA4023" s="62" t="s">
        <v>2249</v>
      </c>
      <c r="AB4023" s="62">
        <v>4305306</v>
      </c>
      <c r="AH4023" s="45" t="str">
        <f t="shared" si="130"/>
        <v>RSChapada</v>
      </c>
      <c r="AI4023" s="62">
        <v>4305306</v>
      </c>
    </row>
    <row r="4024" spans="26:35" x14ac:dyDescent="0.25">
      <c r="Z4024" s="62" t="s">
        <v>79</v>
      </c>
      <c r="AA4024" s="62" t="s">
        <v>2264</v>
      </c>
      <c r="AB4024" s="62">
        <v>4305355</v>
      </c>
      <c r="AH4024" s="45" t="str">
        <f t="shared" si="130"/>
        <v>RSCharqueadas</v>
      </c>
      <c r="AI4024" s="62">
        <v>4305355</v>
      </c>
    </row>
    <row r="4025" spans="26:35" x14ac:dyDescent="0.25">
      <c r="Z4025" s="62" t="s">
        <v>79</v>
      </c>
      <c r="AA4025" s="62" t="s">
        <v>2279</v>
      </c>
      <c r="AB4025" s="62">
        <v>4305371</v>
      </c>
      <c r="AH4025" s="45" t="str">
        <f t="shared" si="130"/>
        <v>RSCharrua</v>
      </c>
      <c r="AI4025" s="62">
        <v>4305371</v>
      </c>
    </row>
    <row r="4026" spans="26:35" x14ac:dyDescent="0.25">
      <c r="Z4026" s="62" t="s">
        <v>79</v>
      </c>
      <c r="AA4026" s="62" t="s">
        <v>2295</v>
      </c>
      <c r="AB4026" s="62">
        <v>4305405</v>
      </c>
      <c r="AH4026" s="45" t="str">
        <f t="shared" si="130"/>
        <v>RSChiapetta</v>
      </c>
      <c r="AI4026" s="62">
        <v>4305405</v>
      </c>
    </row>
    <row r="4027" spans="26:35" x14ac:dyDescent="0.25">
      <c r="Z4027" s="62" t="s">
        <v>79</v>
      </c>
      <c r="AA4027" s="62" t="s">
        <v>2311</v>
      </c>
      <c r="AB4027" s="62">
        <v>4305439</v>
      </c>
      <c r="AH4027" s="45" t="str">
        <f t="shared" si="130"/>
        <v>RSChuí</v>
      </c>
      <c r="AI4027" s="62">
        <v>4305439</v>
      </c>
    </row>
    <row r="4028" spans="26:35" x14ac:dyDescent="0.25">
      <c r="Z4028" s="62" t="s">
        <v>79</v>
      </c>
      <c r="AA4028" s="62" t="s">
        <v>2324</v>
      </c>
      <c r="AB4028" s="62">
        <v>4305447</v>
      </c>
      <c r="AH4028" s="45" t="str">
        <f t="shared" si="130"/>
        <v>RSChuvisca</v>
      </c>
      <c r="AI4028" s="62">
        <v>4305447</v>
      </c>
    </row>
    <row r="4029" spans="26:35" x14ac:dyDescent="0.25">
      <c r="Z4029" s="62" t="s">
        <v>79</v>
      </c>
      <c r="AA4029" s="62" t="s">
        <v>2340</v>
      </c>
      <c r="AB4029" s="62">
        <v>4305454</v>
      </c>
      <c r="AH4029" s="45" t="str">
        <f t="shared" si="130"/>
        <v>RSCidreira</v>
      </c>
      <c r="AI4029" s="62">
        <v>4305454</v>
      </c>
    </row>
    <row r="4030" spans="26:35" x14ac:dyDescent="0.25">
      <c r="Z4030" s="62" t="s">
        <v>79</v>
      </c>
      <c r="AA4030" s="62" t="s">
        <v>2356</v>
      </c>
      <c r="AB4030" s="62">
        <v>4305504</v>
      </c>
      <c r="AH4030" s="45" t="str">
        <f t="shared" si="130"/>
        <v>RSCiríaco</v>
      </c>
      <c r="AI4030" s="62">
        <v>4305504</v>
      </c>
    </row>
    <row r="4031" spans="26:35" x14ac:dyDescent="0.25">
      <c r="Z4031" s="62" t="s">
        <v>79</v>
      </c>
      <c r="AA4031" s="62" t="s">
        <v>1473</v>
      </c>
      <c r="AB4031" s="62">
        <v>4305587</v>
      </c>
      <c r="AH4031" s="45" t="str">
        <f t="shared" si="130"/>
        <v>RSColinas</v>
      </c>
      <c r="AI4031" s="62">
        <v>4305587</v>
      </c>
    </row>
    <row r="4032" spans="26:35" x14ac:dyDescent="0.25">
      <c r="Z4032" s="62" t="s">
        <v>79</v>
      </c>
      <c r="AA4032" s="62" t="s">
        <v>1878</v>
      </c>
      <c r="AB4032" s="62">
        <v>4305603</v>
      </c>
      <c r="AH4032" s="45" t="str">
        <f t="shared" si="130"/>
        <v>RSColorado</v>
      </c>
      <c r="AI4032" s="62">
        <v>4305603</v>
      </c>
    </row>
    <row r="4033" spans="26:35" x14ac:dyDescent="0.25">
      <c r="Z4033" s="62" t="s">
        <v>79</v>
      </c>
      <c r="AA4033" s="62" t="s">
        <v>2401</v>
      </c>
      <c r="AB4033" s="62">
        <v>4305702</v>
      </c>
      <c r="AH4033" s="45" t="str">
        <f t="shared" si="130"/>
        <v>RSCondor</v>
      </c>
      <c r="AI4033" s="62">
        <v>4305702</v>
      </c>
    </row>
    <row r="4034" spans="26:35" x14ac:dyDescent="0.25">
      <c r="Z4034" s="62" t="s">
        <v>79</v>
      </c>
      <c r="AA4034" s="62" t="s">
        <v>2417</v>
      </c>
      <c r="AB4034" s="62">
        <v>4305801</v>
      </c>
      <c r="AH4034" s="45" t="str">
        <f t="shared" si="130"/>
        <v>RSConstantina</v>
      </c>
      <c r="AI4034" s="62">
        <v>4305801</v>
      </c>
    </row>
    <row r="4035" spans="26:35" x14ac:dyDescent="0.25">
      <c r="Z4035" s="62" t="s">
        <v>79</v>
      </c>
      <c r="AA4035" s="62" t="s">
        <v>2433</v>
      </c>
      <c r="AB4035" s="62">
        <v>4305835</v>
      </c>
      <c r="AH4035" s="45" t="str">
        <f t="shared" ref="AH4035:AH4098" si="131">CONCATENATE(Z4035,AA4035)</f>
        <v>RSCoqueiro Baixo</v>
      </c>
      <c r="AI4035" s="62">
        <v>4305835</v>
      </c>
    </row>
    <row r="4036" spans="26:35" x14ac:dyDescent="0.25">
      <c r="Z4036" s="62" t="s">
        <v>79</v>
      </c>
      <c r="AA4036" s="62" t="s">
        <v>2449</v>
      </c>
      <c r="AB4036" s="62">
        <v>4305850</v>
      </c>
      <c r="AH4036" s="45" t="str">
        <f t="shared" si="131"/>
        <v>RSCoqueiros do Sul</v>
      </c>
      <c r="AI4036" s="62">
        <v>4305850</v>
      </c>
    </row>
    <row r="4037" spans="26:35" x14ac:dyDescent="0.25">
      <c r="Z4037" s="62" t="s">
        <v>79</v>
      </c>
      <c r="AA4037" s="62" t="s">
        <v>2463</v>
      </c>
      <c r="AB4037" s="62">
        <v>4305871</v>
      </c>
      <c r="AH4037" s="45" t="str">
        <f t="shared" si="131"/>
        <v>RSCoronel Barros</v>
      </c>
      <c r="AI4037" s="62">
        <v>4305871</v>
      </c>
    </row>
    <row r="4038" spans="26:35" x14ac:dyDescent="0.25">
      <c r="Z4038" s="62" t="s">
        <v>79</v>
      </c>
      <c r="AA4038" s="62" t="s">
        <v>2478</v>
      </c>
      <c r="AB4038" s="62">
        <v>4305900</v>
      </c>
      <c r="AH4038" s="45" t="str">
        <f t="shared" si="131"/>
        <v>RSCoronel Bicaco</v>
      </c>
      <c r="AI4038" s="62">
        <v>4305900</v>
      </c>
    </row>
    <row r="4039" spans="26:35" x14ac:dyDescent="0.25">
      <c r="Z4039" s="62" t="s">
        <v>79</v>
      </c>
      <c r="AA4039" s="62" t="s">
        <v>2494</v>
      </c>
      <c r="AB4039" s="62">
        <v>4305934</v>
      </c>
      <c r="AH4039" s="45" t="str">
        <f t="shared" si="131"/>
        <v>RSCoronel Pilar</v>
      </c>
      <c r="AI4039" s="62">
        <v>4305934</v>
      </c>
    </row>
    <row r="4040" spans="26:35" x14ac:dyDescent="0.25">
      <c r="Z4040" s="62" t="s">
        <v>79</v>
      </c>
      <c r="AA4040" s="62" t="s">
        <v>2508</v>
      </c>
      <c r="AB4040" s="62">
        <v>4305959</v>
      </c>
      <c r="AH4040" s="45" t="str">
        <f t="shared" si="131"/>
        <v>RSCotiporã</v>
      </c>
      <c r="AI4040" s="62">
        <v>4305959</v>
      </c>
    </row>
    <row r="4041" spans="26:35" x14ac:dyDescent="0.25">
      <c r="Z4041" s="62" t="s">
        <v>79</v>
      </c>
      <c r="AA4041" s="62" t="s">
        <v>2524</v>
      </c>
      <c r="AB4041" s="62">
        <v>4305975</v>
      </c>
      <c r="AH4041" s="45" t="str">
        <f t="shared" si="131"/>
        <v>RSCoxilha</v>
      </c>
      <c r="AI4041" s="62">
        <v>4305975</v>
      </c>
    </row>
    <row r="4042" spans="26:35" x14ac:dyDescent="0.25">
      <c r="Z4042" s="62" t="s">
        <v>79</v>
      </c>
      <c r="AA4042" s="62" t="s">
        <v>2539</v>
      </c>
      <c r="AB4042" s="62">
        <v>4306007</v>
      </c>
      <c r="AH4042" s="45" t="str">
        <f t="shared" si="131"/>
        <v>RSCrissiumal</v>
      </c>
      <c r="AI4042" s="62">
        <v>4306007</v>
      </c>
    </row>
    <row r="4043" spans="26:35" x14ac:dyDescent="0.25">
      <c r="Z4043" s="62" t="s">
        <v>79</v>
      </c>
      <c r="AA4043" s="62" t="s">
        <v>2555</v>
      </c>
      <c r="AB4043" s="62">
        <v>4306056</v>
      </c>
      <c r="AH4043" s="45" t="str">
        <f t="shared" si="131"/>
        <v>RSCristal</v>
      </c>
      <c r="AI4043" s="62">
        <v>4306056</v>
      </c>
    </row>
    <row r="4044" spans="26:35" x14ac:dyDescent="0.25">
      <c r="Z4044" s="62" t="s">
        <v>79</v>
      </c>
      <c r="AA4044" s="62" t="s">
        <v>2569</v>
      </c>
      <c r="AB4044" s="62">
        <v>4306072</v>
      </c>
      <c r="AH4044" s="45" t="str">
        <f t="shared" si="131"/>
        <v>RSCristal do Sul</v>
      </c>
      <c r="AI4044" s="62">
        <v>4306072</v>
      </c>
    </row>
    <row r="4045" spans="26:35" x14ac:dyDescent="0.25">
      <c r="Z4045" s="62" t="s">
        <v>79</v>
      </c>
      <c r="AA4045" s="62" t="s">
        <v>2584</v>
      </c>
      <c r="AB4045" s="62">
        <v>4306106</v>
      </c>
      <c r="AH4045" s="45" t="str">
        <f t="shared" si="131"/>
        <v>RSCruz Alta</v>
      </c>
      <c r="AI4045" s="62">
        <v>4306106</v>
      </c>
    </row>
    <row r="4046" spans="26:35" x14ac:dyDescent="0.25">
      <c r="Z4046" s="62" t="s">
        <v>79</v>
      </c>
      <c r="AA4046" s="62" t="s">
        <v>2600</v>
      </c>
      <c r="AB4046" s="62">
        <v>4306130</v>
      </c>
      <c r="AH4046" s="45" t="str">
        <f t="shared" si="131"/>
        <v>RSCruzaltense</v>
      </c>
      <c r="AI4046" s="62">
        <v>4306130</v>
      </c>
    </row>
    <row r="4047" spans="26:35" x14ac:dyDescent="0.25">
      <c r="Z4047" s="62" t="s">
        <v>79</v>
      </c>
      <c r="AA4047" s="62" t="s">
        <v>220</v>
      </c>
      <c r="AB4047" s="62">
        <v>4306205</v>
      </c>
      <c r="AH4047" s="45" t="str">
        <f t="shared" si="131"/>
        <v>RSCruzeiro do Sul</v>
      </c>
      <c r="AI4047" s="62">
        <v>4306205</v>
      </c>
    </row>
    <row r="4048" spans="26:35" x14ac:dyDescent="0.25">
      <c r="Z4048" s="62" t="s">
        <v>79</v>
      </c>
      <c r="AA4048" s="62" t="s">
        <v>2628</v>
      </c>
      <c r="AB4048" s="62">
        <v>4306304</v>
      </c>
      <c r="AH4048" s="45" t="str">
        <f t="shared" si="131"/>
        <v>RSDavid Canabarro</v>
      </c>
      <c r="AI4048" s="62">
        <v>4306304</v>
      </c>
    </row>
    <row r="4049" spans="26:35" x14ac:dyDescent="0.25">
      <c r="Z4049" s="62" t="s">
        <v>79</v>
      </c>
      <c r="AA4049" s="62" t="s">
        <v>2643</v>
      </c>
      <c r="AB4049" s="62">
        <v>4306320</v>
      </c>
      <c r="AH4049" s="45" t="str">
        <f t="shared" si="131"/>
        <v>RSDerrubadas</v>
      </c>
      <c r="AI4049" s="62">
        <v>4306320</v>
      </c>
    </row>
    <row r="4050" spans="26:35" x14ac:dyDescent="0.25">
      <c r="Z4050" s="62" t="s">
        <v>79</v>
      </c>
      <c r="AA4050" s="62" t="s">
        <v>2656</v>
      </c>
      <c r="AB4050" s="62">
        <v>4306353</v>
      </c>
      <c r="AH4050" s="45" t="str">
        <f t="shared" si="131"/>
        <v>RSDezesseis de Novembro</v>
      </c>
      <c r="AI4050" s="62">
        <v>4306353</v>
      </c>
    </row>
    <row r="4051" spans="26:35" x14ac:dyDescent="0.25">
      <c r="Z4051" s="62" t="s">
        <v>79</v>
      </c>
      <c r="AA4051" s="62" t="s">
        <v>2670</v>
      </c>
      <c r="AB4051" s="62">
        <v>4306379</v>
      </c>
      <c r="AH4051" s="45" t="str">
        <f t="shared" si="131"/>
        <v>RSDilermando de Aguiar</v>
      </c>
      <c r="AI4051" s="62">
        <v>4306379</v>
      </c>
    </row>
    <row r="4052" spans="26:35" x14ac:dyDescent="0.25">
      <c r="Z4052" s="62" t="s">
        <v>79</v>
      </c>
      <c r="AA4052" s="62" t="s">
        <v>2684</v>
      </c>
      <c r="AB4052" s="62">
        <v>4306403</v>
      </c>
      <c r="AH4052" s="45" t="str">
        <f t="shared" si="131"/>
        <v>RSDois Irmãos</v>
      </c>
      <c r="AI4052" s="62">
        <v>4306403</v>
      </c>
    </row>
    <row r="4053" spans="26:35" x14ac:dyDescent="0.25">
      <c r="Z4053" s="62" t="s">
        <v>79</v>
      </c>
      <c r="AA4053" s="62" t="s">
        <v>2700</v>
      </c>
      <c r="AB4053" s="62">
        <v>4306429</v>
      </c>
      <c r="AH4053" s="45" t="str">
        <f t="shared" si="131"/>
        <v>RSDois Irmãos das Missões</v>
      </c>
      <c r="AI4053" s="62">
        <v>4306429</v>
      </c>
    </row>
    <row r="4054" spans="26:35" x14ac:dyDescent="0.25">
      <c r="Z4054" s="62" t="s">
        <v>79</v>
      </c>
      <c r="AA4054" s="62" t="s">
        <v>2715</v>
      </c>
      <c r="AB4054" s="62">
        <v>4306452</v>
      </c>
      <c r="AH4054" s="45" t="str">
        <f t="shared" si="131"/>
        <v>RSDois Lajeados</v>
      </c>
      <c r="AI4054" s="62">
        <v>4306452</v>
      </c>
    </row>
    <row r="4055" spans="26:35" x14ac:dyDescent="0.25">
      <c r="Z4055" s="62" t="s">
        <v>79</v>
      </c>
      <c r="AA4055" s="62" t="s">
        <v>2731</v>
      </c>
      <c r="AB4055" s="62">
        <v>4306502</v>
      </c>
      <c r="AH4055" s="45" t="str">
        <f t="shared" si="131"/>
        <v>RSDom Feliciano</v>
      </c>
      <c r="AI4055" s="62">
        <v>4306502</v>
      </c>
    </row>
    <row r="4056" spans="26:35" x14ac:dyDescent="0.25">
      <c r="Z4056" s="62" t="s">
        <v>79</v>
      </c>
      <c r="AA4056" s="62" t="s">
        <v>2746</v>
      </c>
      <c r="AB4056" s="62">
        <v>4306601</v>
      </c>
      <c r="AH4056" s="45" t="str">
        <f t="shared" si="131"/>
        <v>RSDom Pedrito</v>
      </c>
      <c r="AI4056" s="62">
        <v>4306601</v>
      </c>
    </row>
    <row r="4057" spans="26:35" x14ac:dyDescent="0.25">
      <c r="Z4057" s="62" t="s">
        <v>79</v>
      </c>
      <c r="AA4057" s="62" t="s">
        <v>2761</v>
      </c>
      <c r="AB4057" s="62">
        <v>4306551</v>
      </c>
      <c r="AH4057" s="45" t="str">
        <f t="shared" si="131"/>
        <v>RSDom Pedro de Alcântara</v>
      </c>
      <c r="AI4057" s="62">
        <v>4306551</v>
      </c>
    </row>
    <row r="4058" spans="26:35" x14ac:dyDescent="0.25">
      <c r="Z4058" s="62" t="s">
        <v>79</v>
      </c>
      <c r="AA4058" s="62" t="s">
        <v>2777</v>
      </c>
      <c r="AB4058" s="62">
        <v>4306700</v>
      </c>
      <c r="AH4058" s="45" t="str">
        <f t="shared" si="131"/>
        <v>RSDona Francisca</v>
      </c>
      <c r="AI4058" s="62">
        <v>4306700</v>
      </c>
    </row>
    <row r="4059" spans="26:35" x14ac:dyDescent="0.25">
      <c r="Z4059" s="62" t="s">
        <v>79</v>
      </c>
      <c r="AA4059" s="62" t="s">
        <v>2793</v>
      </c>
      <c r="AB4059" s="62">
        <v>4306734</v>
      </c>
      <c r="AH4059" s="45" t="str">
        <f t="shared" si="131"/>
        <v>RSDoutor Maurício Cardoso</v>
      </c>
      <c r="AI4059" s="62">
        <v>4306734</v>
      </c>
    </row>
    <row r="4060" spans="26:35" x14ac:dyDescent="0.25">
      <c r="Z4060" s="62" t="s">
        <v>79</v>
      </c>
      <c r="AA4060" s="62" t="s">
        <v>2808</v>
      </c>
      <c r="AB4060" s="62">
        <v>4306759</v>
      </c>
      <c r="AH4060" s="45" t="str">
        <f t="shared" si="131"/>
        <v>RSDoutor Ricardo</v>
      </c>
      <c r="AI4060" s="62">
        <v>4306759</v>
      </c>
    </row>
    <row r="4061" spans="26:35" x14ac:dyDescent="0.25">
      <c r="Z4061" s="62" t="s">
        <v>79</v>
      </c>
      <c r="AA4061" s="62" t="s">
        <v>2823</v>
      </c>
      <c r="AB4061" s="62">
        <v>4306767</v>
      </c>
      <c r="AH4061" s="45" t="str">
        <f t="shared" si="131"/>
        <v>RSEldorado do Sul</v>
      </c>
      <c r="AI4061" s="62">
        <v>4306767</v>
      </c>
    </row>
    <row r="4062" spans="26:35" x14ac:dyDescent="0.25">
      <c r="Z4062" s="62" t="s">
        <v>79</v>
      </c>
      <c r="AA4062" s="62" t="s">
        <v>2835</v>
      </c>
      <c r="AB4062" s="62">
        <v>4306809</v>
      </c>
      <c r="AH4062" s="45" t="str">
        <f t="shared" si="131"/>
        <v>RSEncantado</v>
      </c>
      <c r="AI4062" s="62">
        <v>4306809</v>
      </c>
    </row>
    <row r="4063" spans="26:35" x14ac:dyDescent="0.25">
      <c r="Z4063" s="62" t="s">
        <v>79</v>
      </c>
      <c r="AA4063" s="62" t="s">
        <v>2848</v>
      </c>
      <c r="AB4063" s="62">
        <v>4306908</v>
      </c>
      <c r="AH4063" s="45" t="str">
        <f t="shared" si="131"/>
        <v>RSEncruzilhada do Sul</v>
      </c>
      <c r="AI4063" s="62">
        <v>4306908</v>
      </c>
    </row>
    <row r="4064" spans="26:35" x14ac:dyDescent="0.25">
      <c r="Z4064" s="62" t="s">
        <v>79</v>
      </c>
      <c r="AA4064" s="62" t="s">
        <v>2861</v>
      </c>
      <c r="AB4064" s="62">
        <v>4306924</v>
      </c>
      <c r="AH4064" s="45" t="str">
        <f t="shared" si="131"/>
        <v>RSEngenho Velho</v>
      </c>
      <c r="AI4064" s="62">
        <v>4306924</v>
      </c>
    </row>
    <row r="4065" spans="26:35" x14ac:dyDescent="0.25">
      <c r="Z4065" s="62" t="s">
        <v>79</v>
      </c>
      <c r="AA4065" s="62" t="s">
        <v>2874</v>
      </c>
      <c r="AB4065" s="62">
        <v>4306957</v>
      </c>
      <c r="AH4065" s="45" t="str">
        <f t="shared" si="131"/>
        <v>RSEntre Rios do Sul</v>
      </c>
      <c r="AI4065" s="62">
        <v>4306957</v>
      </c>
    </row>
    <row r="4066" spans="26:35" x14ac:dyDescent="0.25">
      <c r="Z4066" s="62" t="s">
        <v>79</v>
      </c>
      <c r="AA4066" s="62" t="s">
        <v>2886</v>
      </c>
      <c r="AB4066" s="62">
        <v>4306932</v>
      </c>
      <c r="AH4066" s="45" t="str">
        <f t="shared" si="131"/>
        <v>RSEntre-Ijuís</v>
      </c>
      <c r="AI4066" s="62">
        <v>4306932</v>
      </c>
    </row>
    <row r="4067" spans="26:35" x14ac:dyDescent="0.25">
      <c r="Z4067" s="62" t="s">
        <v>79</v>
      </c>
      <c r="AA4067" s="62" t="s">
        <v>2899</v>
      </c>
      <c r="AB4067" s="62">
        <v>4306973</v>
      </c>
      <c r="AH4067" s="45" t="str">
        <f t="shared" si="131"/>
        <v>RSErebango</v>
      </c>
      <c r="AI4067" s="62">
        <v>4306973</v>
      </c>
    </row>
    <row r="4068" spans="26:35" x14ac:dyDescent="0.25">
      <c r="Z4068" s="62" t="s">
        <v>79</v>
      </c>
      <c r="AA4068" s="62" t="s">
        <v>2911</v>
      </c>
      <c r="AB4068" s="62">
        <v>4307005</v>
      </c>
      <c r="AH4068" s="45" t="str">
        <f t="shared" si="131"/>
        <v>RSErechim</v>
      </c>
      <c r="AI4068" s="62">
        <v>4307005</v>
      </c>
    </row>
    <row r="4069" spans="26:35" x14ac:dyDescent="0.25">
      <c r="Z4069" s="62" t="s">
        <v>79</v>
      </c>
      <c r="AA4069" s="62" t="s">
        <v>2924</v>
      </c>
      <c r="AB4069" s="62">
        <v>4307054</v>
      </c>
      <c r="AH4069" s="45" t="str">
        <f t="shared" si="131"/>
        <v>RSErnestina</v>
      </c>
      <c r="AI4069" s="62">
        <v>4307054</v>
      </c>
    </row>
    <row r="4070" spans="26:35" x14ac:dyDescent="0.25">
      <c r="Z4070" s="62" t="s">
        <v>79</v>
      </c>
      <c r="AA4070" s="62" t="s">
        <v>2935</v>
      </c>
      <c r="AB4070" s="62">
        <v>4307203</v>
      </c>
      <c r="AH4070" s="45" t="str">
        <f t="shared" si="131"/>
        <v>RSErval Grande</v>
      </c>
      <c r="AI4070" s="62">
        <v>4307203</v>
      </c>
    </row>
    <row r="4071" spans="26:35" x14ac:dyDescent="0.25">
      <c r="Z4071" s="62" t="s">
        <v>79</v>
      </c>
      <c r="AA4071" s="62" t="s">
        <v>2947</v>
      </c>
      <c r="AB4071" s="62">
        <v>4307302</v>
      </c>
      <c r="AH4071" s="45" t="str">
        <f t="shared" si="131"/>
        <v>RSErval Seco</v>
      </c>
      <c r="AI4071" s="62">
        <v>4307302</v>
      </c>
    </row>
    <row r="4072" spans="26:35" x14ac:dyDescent="0.25">
      <c r="Z4072" s="62" t="s">
        <v>79</v>
      </c>
      <c r="AA4072" s="62" t="s">
        <v>2959</v>
      </c>
      <c r="AB4072" s="62">
        <v>4307401</v>
      </c>
      <c r="AH4072" s="45" t="str">
        <f t="shared" si="131"/>
        <v>RSEsmeralda</v>
      </c>
      <c r="AI4072" s="62">
        <v>4307401</v>
      </c>
    </row>
    <row r="4073" spans="26:35" x14ac:dyDescent="0.25">
      <c r="Z4073" s="62" t="s">
        <v>79</v>
      </c>
      <c r="AA4073" s="62" t="s">
        <v>2971</v>
      </c>
      <c r="AB4073" s="62">
        <v>4307450</v>
      </c>
      <c r="AH4073" s="45" t="str">
        <f t="shared" si="131"/>
        <v>RSEsperança do Sul</v>
      </c>
      <c r="AI4073" s="62">
        <v>4307450</v>
      </c>
    </row>
    <row r="4074" spans="26:35" x14ac:dyDescent="0.25">
      <c r="Z4074" s="62" t="s">
        <v>79</v>
      </c>
      <c r="AA4074" s="62" t="s">
        <v>2983</v>
      </c>
      <c r="AB4074" s="62">
        <v>4307500</v>
      </c>
      <c r="AH4074" s="45" t="str">
        <f t="shared" si="131"/>
        <v>RSEspumoso</v>
      </c>
      <c r="AI4074" s="62">
        <v>4307500</v>
      </c>
    </row>
    <row r="4075" spans="26:35" x14ac:dyDescent="0.25">
      <c r="Z4075" s="62" t="s">
        <v>79</v>
      </c>
      <c r="AA4075" s="62" t="s">
        <v>2995</v>
      </c>
      <c r="AB4075" s="62">
        <v>4307559</v>
      </c>
      <c r="AH4075" s="45" t="str">
        <f t="shared" si="131"/>
        <v>RSEstação</v>
      </c>
      <c r="AI4075" s="62">
        <v>4307559</v>
      </c>
    </row>
    <row r="4076" spans="26:35" x14ac:dyDescent="0.25">
      <c r="Z4076" s="62" t="s">
        <v>79</v>
      </c>
      <c r="AA4076" s="62" t="s">
        <v>3008</v>
      </c>
      <c r="AB4076" s="62">
        <v>4307609</v>
      </c>
      <c r="AH4076" s="45" t="str">
        <f t="shared" si="131"/>
        <v>RSEstância Velha</v>
      </c>
      <c r="AI4076" s="62">
        <v>4307609</v>
      </c>
    </row>
    <row r="4077" spans="26:35" x14ac:dyDescent="0.25">
      <c r="Z4077" s="62" t="s">
        <v>79</v>
      </c>
      <c r="AA4077" s="62" t="s">
        <v>3021</v>
      </c>
      <c r="AB4077" s="62">
        <v>4307708</v>
      </c>
      <c r="AH4077" s="45" t="str">
        <f t="shared" si="131"/>
        <v>RSEsteio</v>
      </c>
      <c r="AI4077" s="62">
        <v>4307708</v>
      </c>
    </row>
    <row r="4078" spans="26:35" x14ac:dyDescent="0.25">
      <c r="Z4078" s="62" t="s">
        <v>79</v>
      </c>
      <c r="AA4078" s="62" t="s">
        <v>3033</v>
      </c>
      <c r="AB4078" s="62">
        <v>4307807</v>
      </c>
      <c r="AH4078" s="45" t="str">
        <f t="shared" si="131"/>
        <v>RSEstrela</v>
      </c>
      <c r="AI4078" s="62">
        <v>4307807</v>
      </c>
    </row>
    <row r="4079" spans="26:35" x14ac:dyDescent="0.25">
      <c r="Z4079" s="62" t="s">
        <v>79</v>
      </c>
      <c r="AA4079" s="62" t="s">
        <v>3046</v>
      </c>
      <c r="AB4079" s="62">
        <v>4307815</v>
      </c>
      <c r="AH4079" s="45" t="str">
        <f t="shared" si="131"/>
        <v>RSEstrela Velha</v>
      </c>
      <c r="AI4079" s="62">
        <v>4307815</v>
      </c>
    </row>
    <row r="4080" spans="26:35" x14ac:dyDescent="0.25">
      <c r="Z4080" s="62" t="s">
        <v>79</v>
      </c>
      <c r="AA4080" s="62" t="s">
        <v>3057</v>
      </c>
      <c r="AB4080" s="62">
        <v>4307831</v>
      </c>
      <c r="AH4080" s="45" t="str">
        <f t="shared" si="131"/>
        <v>RSEugênio de Castro</v>
      </c>
      <c r="AI4080" s="62">
        <v>4307831</v>
      </c>
    </row>
    <row r="4081" spans="26:35" x14ac:dyDescent="0.25">
      <c r="Z4081" s="62" t="s">
        <v>79</v>
      </c>
      <c r="AA4081" s="62" t="s">
        <v>3070</v>
      </c>
      <c r="AB4081" s="62">
        <v>4307864</v>
      </c>
      <c r="AH4081" s="45" t="str">
        <f t="shared" si="131"/>
        <v>RSFagundes Varela</v>
      </c>
      <c r="AI4081" s="62">
        <v>4307864</v>
      </c>
    </row>
    <row r="4082" spans="26:35" x14ac:dyDescent="0.25">
      <c r="Z4082" s="62" t="s">
        <v>79</v>
      </c>
      <c r="AA4082" s="62" t="s">
        <v>3081</v>
      </c>
      <c r="AB4082" s="62">
        <v>4307906</v>
      </c>
      <c r="AH4082" s="45" t="str">
        <f t="shared" si="131"/>
        <v>RSFarroupilha</v>
      </c>
      <c r="AI4082" s="62">
        <v>4307906</v>
      </c>
    </row>
    <row r="4083" spans="26:35" x14ac:dyDescent="0.25">
      <c r="Z4083" s="62" t="s">
        <v>79</v>
      </c>
      <c r="AA4083" s="62" t="s">
        <v>3094</v>
      </c>
      <c r="AB4083" s="62">
        <v>4308003</v>
      </c>
      <c r="AH4083" s="45" t="str">
        <f t="shared" si="131"/>
        <v>RSFaxinal do Soturno</v>
      </c>
      <c r="AI4083" s="62">
        <v>4308003</v>
      </c>
    </row>
    <row r="4084" spans="26:35" x14ac:dyDescent="0.25">
      <c r="Z4084" s="62" t="s">
        <v>79</v>
      </c>
      <c r="AA4084" s="62" t="s">
        <v>3106</v>
      </c>
      <c r="AB4084" s="62">
        <v>4308052</v>
      </c>
      <c r="AH4084" s="45" t="str">
        <f t="shared" si="131"/>
        <v>RSFaxinalzinho</v>
      </c>
      <c r="AI4084" s="62">
        <v>4308052</v>
      </c>
    </row>
    <row r="4085" spans="26:35" x14ac:dyDescent="0.25">
      <c r="Z4085" s="62" t="s">
        <v>79</v>
      </c>
      <c r="AA4085" s="62" t="s">
        <v>3119</v>
      </c>
      <c r="AB4085" s="62">
        <v>4308078</v>
      </c>
      <c r="AH4085" s="45" t="str">
        <f t="shared" si="131"/>
        <v>RSFazenda Vilanova</v>
      </c>
      <c r="AI4085" s="62">
        <v>4308078</v>
      </c>
    </row>
    <row r="4086" spans="26:35" x14ac:dyDescent="0.25">
      <c r="Z4086" s="62" t="s">
        <v>79</v>
      </c>
      <c r="AA4086" s="62" t="s">
        <v>3130</v>
      </c>
      <c r="AB4086" s="62">
        <v>4308102</v>
      </c>
      <c r="AH4086" s="45" t="str">
        <f t="shared" si="131"/>
        <v>RSFeliz</v>
      </c>
      <c r="AI4086" s="62">
        <v>4308102</v>
      </c>
    </row>
    <row r="4087" spans="26:35" x14ac:dyDescent="0.25">
      <c r="Z4087" s="62" t="s">
        <v>79</v>
      </c>
      <c r="AA4087" s="62" t="s">
        <v>3142</v>
      </c>
      <c r="AB4087" s="62">
        <v>4308201</v>
      </c>
      <c r="AH4087" s="45" t="str">
        <f t="shared" si="131"/>
        <v>RSFlores da Cunha</v>
      </c>
      <c r="AI4087" s="62">
        <v>4308201</v>
      </c>
    </row>
    <row r="4088" spans="26:35" x14ac:dyDescent="0.25">
      <c r="Z4088" s="62" t="s">
        <v>79</v>
      </c>
      <c r="AA4088" s="62" t="s">
        <v>3153</v>
      </c>
      <c r="AB4088" s="62">
        <v>4308250</v>
      </c>
      <c r="AH4088" s="45" t="str">
        <f t="shared" si="131"/>
        <v>RSFloriano Peixoto</v>
      </c>
      <c r="AI4088" s="62">
        <v>4308250</v>
      </c>
    </row>
    <row r="4089" spans="26:35" x14ac:dyDescent="0.25">
      <c r="Z4089" s="62" t="s">
        <v>79</v>
      </c>
      <c r="AA4089" s="62" t="s">
        <v>3164</v>
      </c>
      <c r="AB4089" s="62">
        <v>4308300</v>
      </c>
      <c r="AH4089" s="45" t="str">
        <f t="shared" si="131"/>
        <v>RSFontoura Xavier</v>
      </c>
      <c r="AI4089" s="62">
        <v>4308300</v>
      </c>
    </row>
    <row r="4090" spans="26:35" x14ac:dyDescent="0.25">
      <c r="Z4090" s="62" t="s">
        <v>79</v>
      </c>
      <c r="AA4090" s="62" t="s">
        <v>3175</v>
      </c>
      <c r="AB4090" s="62">
        <v>4308409</v>
      </c>
      <c r="AH4090" s="45" t="str">
        <f t="shared" si="131"/>
        <v>RSFormigueiro</v>
      </c>
      <c r="AI4090" s="62">
        <v>4308409</v>
      </c>
    </row>
    <row r="4091" spans="26:35" x14ac:dyDescent="0.25">
      <c r="Z4091" s="62" t="s">
        <v>79</v>
      </c>
      <c r="AA4091" s="62" t="s">
        <v>3186</v>
      </c>
      <c r="AB4091" s="62">
        <v>4308433</v>
      </c>
      <c r="AH4091" s="45" t="str">
        <f t="shared" si="131"/>
        <v>RSForquetinha</v>
      </c>
      <c r="AI4091" s="62">
        <v>4308433</v>
      </c>
    </row>
    <row r="4092" spans="26:35" x14ac:dyDescent="0.25">
      <c r="Z4092" s="62" t="s">
        <v>79</v>
      </c>
      <c r="AA4092" s="62" t="s">
        <v>3198</v>
      </c>
      <c r="AB4092" s="62">
        <v>4308458</v>
      </c>
      <c r="AH4092" s="45" t="str">
        <f t="shared" si="131"/>
        <v>RSFortaleza dos Valos</v>
      </c>
      <c r="AI4092" s="62">
        <v>4308458</v>
      </c>
    </row>
    <row r="4093" spans="26:35" x14ac:dyDescent="0.25">
      <c r="Z4093" s="62" t="s">
        <v>79</v>
      </c>
      <c r="AA4093" s="62" t="s">
        <v>3210</v>
      </c>
      <c r="AB4093" s="62">
        <v>4308508</v>
      </c>
      <c r="AH4093" s="45" t="str">
        <f t="shared" si="131"/>
        <v>RSFrederico Westphalen</v>
      </c>
      <c r="AI4093" s="62">
        <v>4308508</v>
      </c>
    </row>
    <row r="4094" spans="26:35" x14ac:dyDescent="0.25">
      <c r="Z4094" s="62" t="s">
        <v>79</v>
      </c>
      <c r="AA4094" s="62" t="s">
        <v>3222</v>
      </c>
      <c r="AB4094" s="62">
        <v>4308607</v>
      </c>
      <c r="AH4094" s="45" t="str">
        <f t="shared" si="131"/>
        <v>RSGaribaldi</v>
      </c>
      <c r="AI4094" s="62">
        <v>4308607</v>
      </c>
    </row>
    <row r="4095" spans="26:35" x14ac:dyDescent="0.25">
      <c r="Z4095" s="62" t="s">
        <v>79</v>
      </c>
      <c r="AA4095" s="62" t="s">
        <v>3233</v>
      </c>
      <c r="AB4095" s="62">
        <v>4308656</v>
      </c>
      <c r="AH4095" s="45" t="str">
        <f t="shared" si="131"/>
        <v>RSGarruchos</v>
      </c>
      <c r="AI4095" s="62">
        <v>4308656</v>
      </c>
    </row>
    <row r="4096" spans="26:35" x14ac:dyDescent="0.25">
      <c r="Z4096" s="62" t="s">
        <v>79</v>
      </c>
      <c r="AA4096" s="62" t="s">
        <v>3244</v>
      </c>
      <c r="AB4096" s="62">
        <v>4308706</v>
      </c>
      <c r="AH4096" s="45" t="str">
        <f t="shared" si="131"/>
        <v>RSGaurama</v>
      </c>
      <c r="AI4096" s="62">
        <v>4308706</v>
      </c>
    </row>
    <row r="4097" spans="26:35" x14ac:dyDescent="0.25">
      <c r="Z4097" s="62" t="s">
        <v>79</v>
      </c>
      <c r="AA4097" s="62" t="s">
        <v>3253</v>
      </c>
      <c r="AB4097" s="62">
        <v>4308805</v>
      </c>
      <c r="AH4097" s="45" t="str">
        <f t="shared" si="131"/>
        <v>RSGeneral Câmara</v>
      </c>
      <c r="AI4097" s="62">
        <v>4308805</v>
      </c>
    </row>
    <row r="4098" spans="26:35" x14ac:dyDescent="0.25">
      <c r="Z4098" s="62" t="s">
        <v>79</v>
      </c>
      <c r="AA4098" s="62" t="s">
        <v>3264</v>
      </c>
      <c r="AB4098" s="62">
        <v>4308854</v>
      </c>
      <c r="AH4098" s="45" t="str">
        <f t="shared" si="131"/>
        <v>RSGentil</v>
      </c>
      <c r="AI4098" s="62">
        <v>4308854</v>
      </c>
    </row>
    <row r="4099" spans="26:35" x14ac:dyDescent="0.25">
      <c r="Z4099" s="62" t="s">
        <v>79</v>
      </c>
      <c r="AA4099" s="62" t="s">
        <v>3276</v>
      </c>
      <c r="AB4099" s="62">
        <v>4308904</v>
      </c>
      <c r="AH4099" s="45" t="str">
        <f t="shared" ref="AH4099:AH4162" si="132">CONCATENATE(Z4099,AA4099)</f>
        <v>RSGetúlio Vargas</v>
      </c>
      <c r="AI4099" s="62">
        <v>4308904</v>
      </c>
    </row>
    <row r="4100" spans="26:35" x14ac:dyDescent="0.25">
      <c r="Z4100" s="62" t="s">
        <v>79</v>
      </c>
      <c r="AA4100" s="62" t="s">
        <v>3287</v>
      </c>
      <c r="AB4100" s="62">
        <v>4309001</v>
      </c>
      <c r="AH4100" s="45" t="str">
        <f t="shared" si="132"/>
        <v>RSGiruá</v>
      </c>
      <c r="AI4100" s="62">
        <v>4309001</v>
      </c>
    </row>
    <row r="4101" spans="26:35" x14ac:dyDescent="0.25">
      <c r="Z4101" s="62" t="s">
        <v>79</v>
      </c>
      <c r="AA4101" s="62" t="s">
        <v>3299</v>
      </c>
      <c r="AB4101" s="62">
        <v>4309050</v>
      </c>
      <c r="AH4101" s="45" t="str">
        <f t="shared" si="132"/>
        <v>RSGlorinha</v>
      </c>
      <c r="AI4101" s="62">
        <v>4309050</v>
      </c>
    </row>
    <row r="4102" spans="26:35" x14ac:dyDescent="0.25">
      <c r="Z4102" s="62" t="s">
        <v>79</v>
      </c>
      <c r="AA4102" s="62" t="s">
        <v>3311</v>
      </c>
      <c r="AB4102" s="62">
        <v>4309100</v>
      </c>
      <c r="AH4102" s="45" t="str">
        <f t="shared" si="132"/>
        <v>RSGramado</v>
      </c>
      <c r="AI4102" s="62">
        <v>4309100</v>
      </c>
    </row>
    <row r="4103" spans="26:35" x14ac:dyDescent="0.25">
      <c r="Z4103" s="62" t="s">
        <v>79</v>
      </c>
      <c r="AA4103" s="62" t="s">
        <v>3322</v>
      </c>
      <c r="AB4103" s="62">
        <v>4309126</v>
      </c>
      <c r="AH4103" s="45" t="str">
        <f t="shared" si="132"/>
        <v>RSGramado dos Loureiros</v>
      </c>
      <c r="AI4103" s="62">
        <v>4309126</v>
      </c>
    </row>
    <row r="4104" spans="26:35" x14ac:dyDescent="0.25">
      <c r="Z4104" s="62" t="s">
        <v>79</v>
      </c>
      <c r="AA4104" s="62" t="s">
        <v>3333</v>
      </c>
      <c r="AB4104" s="62">
        <v>4309159</v>
      </c>
      <c r="AH4104" s="45" t="str">
        <f t="shared" si="132"/>
        <v>RSGramado Xavier</v>
      </c>
      <c r="AI4104" s="62">
        <v>4309159</v>
      </c>
    </row>
    <row r="4105" spans="26:35" x14ac:dyDescent="0.25">
      <c r="Z4105" s="62" t="s">
        <v>79</v>
      </c>
      <c r="AA4105" s="62" t="s">
        <v>3344</v>
      </c>
      <c r="AB4105" s="62">
        <v>4309209</v>
      </c>
      <c r="AH4105" s="45" t="str">
        <f t="shared" si="132"/>
        <v>RSGravataí</v>
      </c>
      <c r="AI4105" s="62">
        <v>4309209</v>
      </c>
    </row>
    <row r="4106" spans="26:35" x14ac:dyDescent="0.25">
      <c r="Z4106" s="62" t="s">
        <v>79</v>
      </c>
      <c r="AA4106" s="62" t="s">
        <v>3354</v>
      </c>
      <c r="AB4106" s="62">
        <v>4309258</v>
      </c>
      <c r="AH4106" s="45" t="str">
        <f t="shared" si="132"/>
        <v>RSGuabiju</v>
      </c>
      <c r="AI4106" s="62">
        <v>4309258</v>
      </c>
    </row>
    <row r="4107" spans="26:35" x14ac:dyDescent="0.25">
      <c r="Z4107" s="62" t="s">
        <v>79</v>
      </c>
      <c r="AA4107" s="62" t="s">
        <v>3364</v>
      </c>
      <c r="AB4107" s="62">
        <v>4309308</v>
      </c>
      <c r="AH4107" s="45" t="str">
        <f t="shared" si="132"/>
        <v>RSGuaíba</v>
      </c>
      <c r="AI4107" s="62">
        <v>4309308</v>
      </c>
    </row>
    <row r="4108" spans="26:35" x14ac:dyDescent="0.25">
      <c r="Z4108" s="62" t="s">
        <v>79</v>
      </c>
      <c r="AA4108" s="62" t="s">
        <v>3373</v>
      </c>
      <c r="AB4108" s="62">
        <v>4309407</v>
      </c>
      <c r="AH4108" s="45" t="str">
        <f t="shared" si="132"/>
        <v>RSGuaporé</v>
      </c>
      <c r="AI4108" s="62">
        <v>4309407</v>
      </c>
    </row>
    <row r="4109" spans="26:35" x14ac:dyDescent="0.25">
      <c r="Z4109" s="62" t="s">
        <v>79</v>
      </c>
      <c r="AA4109" s="62" t="s">
        <v>3383</v>
      </c>
      <c r="AB4109" s="62">
        <v>4309506</v>
      </c>
      <c r="AH4109" s="45" t="str">
        <f t="shared" si="132"/>
        <v>RSGuarani das Missões</v>
      </c>
      <c r="AI4109" s="62">
        <v>4309506</v>
      </c>
    </row>
    <row r="4110" spans="26:35" x14ac:dyDescent="0.25">
      <c r="Z4110" s="62" t="s">
        <v>79</v>
      </c>
      <c r="AA4110" s="62" t="s">
        <v>3393</v>
      </c>
      <c r="AB4110" s="62">
        <v>4309555</v>
      </c>
      <c r="AH4110" s="45" t="str">
        <f t="shared" si="132"/>
        <v>RSHarmonia</v>
      </c>
      <c r="AI4110" s="62">
        <v>4309555</v>
      </c>
    </row>
    <row r="4111" spans="26:35" x14ac:dyDescent="0.25">
      <c r="Z4111" s="62" t="s">
        <v>79</v>
      </c>
      <c r="AA4111" s="62" t="s">
        <v>3403</v>
      </c>
      <c r="AB4111" s="62">
        <v>4307104</v>
      </c>
      <c r="AH4111" s="45" t="str">
        <f t="shared" si="132"/>
        <v>RSHerval</v>
      </c>
      <c r="AI4111" s="62">
        <v>4307104</v>
      </c>
    </row>
    <row r="4112" spans="26:35" x14ac:dyDescent="0.25">
      <c r="Z4112" s="62" t="s">
        <v>79</v>
      </c>
      <c r="AA4112" s="62" t="s">
        <v>3413</v>
      </c>
      <c r="AB4112" s="62">
        <v>4309571</v>
      </c>
      <c r="AH4112" s="45" t="str">
        <f t="shared" si="132"/>
        <v>RSHerveiras</v>
      </c>
      <c r="AI4112" s="62">
        <v>4309571</v>
      </c>
    </row>
    <row r="4113" spans="26:35" x14ac:dyDescent="0.25">
      <c r="Z4113" s="62" t="s">
        <v>79</v>
      </c>
      <c r="AA4113" s="62" t="s">
        <v>3423</v>
      </c>
      <c r="AB4113" s="62">
        <v>4309605</v>
      </c>
      <c r="AH4113" s="45" t="str">
        <f t="shared" si="132"/>
        <v>RSHorizontina</v>
      </c>
      <c r="AI4113" s="62">
        <v>4309605</v>
      </c>
    </row>
    <row r="4114" spans="26:35" x14ac:dyDescent="0.25">
      <c r="Z4114" s="62" t="s">
        <v>79</v>
      </c>
      <c r="AA4114" s="62" t="s">
        <v>3432</v>
      </c>
      <c r="AB4114" s="62">
        <v>4309654</v>
      </c>
      <c r="AH4114" s="45" t="str">
        <f t="shared" si="132"/>
        <v>RSHulha Negra</v>
      </c>
      <c r="AI4114" s="62">
        <v>4309654</v>
      </c>
    </row>
    <row r="4115" spans="26:35" x14ac:dyDescent="0.25">
      <c r="Z4115" s="62" t="s">
        <v>79</v>
      </c>
      <c r="AA4115" s="62" t="s">
        <v>697</v>
      </c>
      <c r="AB4115" s="62">
        <v>4309704</v>
      </c>
      <c r="AH4115" s="45" t="str">
        <f t="shared" si="132"/>
        <v>RSHumaitá</v>
      </c>
      <c r="AI4115" s="62">
        <v>4309704</v>
      </c>
    </row>
    <row r="4116" spans="26:35" x14ac:dyDescent="0.25">
      <c r="Z4116" s="62" t="s">
        <v>79</v>
      </c>
      <c r="AA4116" s="62" t="s">
        <v>3451</v>
      </c>
      <c r="AB4116" s="62">
        <v>4309753</v>
      </c>
      <c r="AH4116" s="45" t="str">
        <f t="shared" si="132"/>
        <v>RSIbarama</v>
      </c>
      <c r="AI4116" s="62">
        <v>4309753</v>
      </c>
    </row>
    <row r="4117" spans="26:35" x14ac:dyDescent="0.25">
      <c r="Z4117" s="62" t="s">
        <v>79</v>
      </c>
      <c r="AA4117" s="62" t="s">
        <v>3460</v>
      </c>
      <c r="AB4117" s="62">
        <v>4309803</v>
      </c>
      <c r="AH4117" s="45" t="str">
        <f t="shared" si="132"/>
        <v>RSIbiaçá</v>
      </c>
      <c r="AI4117" s="62">
        <v>4309803</v>
      </c>
    </row>
    <row r="4118" spans="26:35" x14ac:dyDescent="0.25">
      <c r="Z4118" s="62" t="s">
        <v>79</v>
      </c>
      <c r="AA4118" s="62" t="s">
        <v>3470</v>
      </c>
      <c r="AB4118" s="62">
        <v>4309902</v>
      </c>
      <c r="AH4118" s="45" t="str">
        <f t="shared" si="132"/>
        <v>RSIbiraiaras</v>
      </c>
      <c r="AI4118" s="62">
        <v>4309902</v>
      </c>
    </row>
    <row r="4119" spans="26:35" x14ac:dyDescent="0.25">
      <c r="Z4119" s="62" t="s">
        <v>79</v>
      </c>
      <c r="AA4119" s="62" t="s">
        <v>3479</v>
      </c>
      <c r="AB4119" s="62">
        <v>4309951</v>
      </c>
      <c r="AH4119" s="45" t="str">
        <f t="shared" si="132"/>
        <v>RSIbirapuitã</v>
      </c>
      <c r="AI4119" s="62">
        <v>4309951</v>
      </c>
    </row>
    <row r="4120" spans="26:35" x14ac:dyDescent="0.25">
      <c r="Z4120" s="62" t="s">
        <v>79</v>
      </c>
      <c r="AA4120" s="62" t="s">
        <v>3489</v>
      </c>
      <c r="AB4120" s="62">
        <v>4310009</v>
      </c>
      <c r="AH4120" s="45" t="str">
        <f t="shared" si="132"/>
        <v>RSIbirubá</v>
      </c>
      <c r="AI4120" s="62">
        <v>4310009</v>
      </c>
    </row>
    <row r="4121" spans="26:35" x14ac:dyDescent="0.25">
      <c r="Z4121" s="62" t="s">
        <v>79</v>
      </c>
      <c r="AA4121" s="62" t="s">
        <v>3499</v>
      </c>
      <c r="AB4121" s="62">
        <v>4310108</v>
      </c>
      <c r="AH4121" s="45" t="str">
        <f t="shared" si="132"/>
        <v>RSIgrejinha</v>
      </c>
      <c r="AI4121" s="62">
        <v>4310108</v>
      </c>
    </row>
    <row r="4122" spans="26:35" x14ac:dyDescent="0.25">
      <c r="Z4122" s="62" t="s">
        <v>79</v>
      </c>
      <c r="AA4122" s="62" t="s">
        <v>3508</v>
      </c>
      <c r="AB4122" s="62">
        <v>4310207</v>
      </c>
      <c r="AH4122" s="45" t="str">
        <f t="shared" si="132"/>
        <v>RSIjuí</v>
      </c>
      <c r="AI4122" s="62">
        <v>4310207</v>
      </c>
    </row>
    <row r="4123" spans="26:35" x14ac:dyDescent="0.25">
      <c r="Z4123" s="62" t="s">
        <v>79</v>
      </c>
      <c r="AA4123" s="62" t="s">
        <v>3518</v>
      </c>
      <c r="AB4123" s="62">
        <v>4310306</v>
      </c>
      <c r="AH4123" s="45" t="str">
        <f t="shared" si="132"/>
        <v>RSIlópolis</v>
      </c>
      <c r="AI4123" s="62">
        <v>4310306</v>
      </c>
    </row>
    <row r="4124" spans="26:35" x14ac:dyDescent="0.25">
      <c r="Z4124" s="62" t="s">
        <v>79</v>
      </c>
      <c r="AA4124" s="62" t="s">
        <v>3528</v>
      </c>
      <c r="AB4124" s="62">
        <v>4310330</v>
      </c>
      <c r="AH4124" s="45" t="str">
        <f t="shared" si="132"/>
        <v>RSImbé</v>
      </c>
      <c r="AI4124" s="62">
        <v>4310330</v>
      </c>
    </row>
    <row r="4125" spans="26:35" x14ac:dyDescent="0.25">
      <c r="Z4125" s="62" t="s">
        <v>79</v>
      </c>
      <c r="AA4125" s="62" t="s">
        <v>3538</v>
      </c>
      <c r="AB4125" s="62">
        <v>4310363</v>
      </c>
      <c r="AH4125" s="45" t="str">
        <f t="shared" si="132"/>
        <v>RSImigrante</v>
      </c>
      <c r="AI4125" s="62">
        <v>4310363</v>
      </c>
    </row>
    <row r="4126" spans="26:35" x14ac:dyDescent="0.25">
      <c r="Z4126" s="62" t="s">
        <v>79</v>
      </c>
      <c r="AA4126" s="62" t="s">
        <v>1816</v>
      </c>
      <c r="AB4126" s="62">
        <v>4310405</v>
      </c>
      <c r="AH4126" s="45" t="str">
        <f t="shared" si="132"/>
        <v>RSIndependência</v>
      </c>
      <c r="AI4126" s="62">
        <v>4310405</v>
      </c>
    </row>
    <row r="4127" spans="26:35" x14ac:dyDescent="0.25">
      <c r="Z4127" s="62" t="s">
        <v>79</v>
      </c>
      <c r="AA4127" s="62" t="s">
        <v>3556</v>
      </c>
      <c r="AB4127" s="62">
        <v>4310413</v>
      </c>
      <c r="AH4127" s="45" t="str">
        <f t="shared" si="132"/>
        <v>RSInhacorá</v>
      </c>
      <c r="AI4127" s="62">
        <v>4310413</v>
      </c>
    </row>
    <row r="4128" spans="26:35" x14ac:dyDescent="0.25">
      <c r="Z4128" s="62" t="s">
        <v>79</v>
      </c>
      <c r="AA4128" s="62" t="s">
        <v>3566</v>
      </c>
      <c r="AB4128" s="62">
        <v>4310439</v>
      </c>
      <c r="AH4128" s="45" t="str">
        <f t="shared" si="132"/>
        <v>RSIpê</v>
      </c>
      <c r="AI4128" s="62">
        <v>4310439</v>
      </c>
    </row>
    <row r="4129" spans="26:35" x14ac:dyDescent="0.25">
      <c r="Z4129" s="62" t="s">
        <v>79</v>
      </c>
      <c r="AA4129" s="62" t="s">
        <v>3576</v>
      </c>
      <c r="AB4129" s="62">
        <v>4310462</v>
      </c>
      <c r="AH4129" s="45" t="str">
        <f t="shared" si="132"/>
        <v>RSIpiranga do Sul</v>
      </c>
      <c r="AI4129" s="62">
        <v>4310462</v>
      </c>
    </row>
    <row r="4130" spans="26:35" x14ac:dyDescent="0.25">
      <c r="Z4130" s="62" t="s">
        <v>79</v>
      </c>
      <c r="AA4130" s="62" t="s">
        <v>3586</v>
      </c>
      <c r="AB4130" s="62">
        <v>4310504</v>
      </c>
      <c r="AH4130" s="45" t="str">
        <f t="shared" si="132"/>
        <v>RSIraí</v>
      </c>
      <c r="AI4130" s="62">
        <v>4310504</v>
      </c>
    </row>
    <row r="4131" spans="26:35" x14ac:dyDescent="0.25">
      <c r="Z4131" s="62" t="s">
        <v>79</v>
      </c>
      <c r="AA4131" s="62" t="s">
        <v>3596</v>
      </c>
      <c r="AB4131" s="62">
        <v>4310538</v>
      </c>
      <c r="AH4131" s="45" t="str">
        <f t="shared" si="132"/>
        <v>RSItaara</v>
      </c>
      <c r="AI4131" s="62">
        <v>4310538</v>
      </c>
    </row>
    <row r="4132" spans="26:35" x14ac:dyDescent="0.25">
      <c r="Z4132" s="62" t="s">
        <v>79</v>
      </c>
      <c r="AA4132" s="62" t="s">
        <v>3605</v>
      </c>
      <c r="AB4132" s="62">
        <v>4310553</v>
      </c>
      <c r="AH4132" s="45" t="str">
        <f t="shared" si="132"/>
        <v>RSItacurubi</v>
      </c>
      <c r="AI4132" s="62">
        <v>4310553</v>
      </c>
    </row>
    <row r="4133" spans="26:35" x14ac:dyDescent="0.25">
      <c r="Z4133" s="62" t="s">
        <v>79</v>
      </c>
      <c r="AA4133" s="62" t="s">
        <v>3614</v>
      </c>
      <c r="AB4133" s="62">
        <v>4310579</v>
      </c>
      <c r="AH4133" s="45" t="str">
        <f t="shared" si="132"/>
        <v>RSItapuca</v>
      </c>
      <c r="AI4133" s="62">
        <v>4310579</v>
      </c>
    </row>
    <row r="4134" spans="26:35" x14ac:dyDescent="0.25">
      <c r="Z4134" s="62" t="s">
        <v>79</v>
      </c>
      <c r="AA4134" s="62" t="s">
        <v>3623</v>
      </c>
      <c r="AB4134" s="62">
        <v>4310603</v>
      </c>
      <c r="AH4134" s="45" t="str">
        <f t="shared" si="132"/>
        <v>RSItaqui</v>
      </c>
      <c r="AI4134" s="62">
        <v>4310603</v>
      </c>
    </row>
    <row r="4135" spans="26:35" x14ac:dyDescent="0.25">
      <c r="Z4135" s="62" t="s">
        <v>79</v>
      </c>
      <c r="AA4135" s="62" t="s">
        <v>3633</v>
      </c>
      <c r="AB4135" s="62">
        <v>4310652</v>
      </c>
      <c r="AH4135" s="45" t="str">
        <f t="shared" si="132"/>
        <v>RSItati</v>
      </c>
      <c r="AI4135" s="62">
        <v>4310652</v>
      </c>
    </row>
    <row r="4136" spans="26:35" x14ac:dyDescent="0.25">
      <c r="Z4136" s="62" t="s">
        <v>79</v>
      </c>
      <c r="AA4136" s="62" t="s">
        <v>3643</v>
      </c>
      <c r="AB4136" s="62">
        <v>4310702</v>
      </c>
      <c r="AH4136" s="45" t="str">
        <f t="shared" si="132"/>
        <v>RSItatiba do Sul</v>
      </c>
      <c r="AI4136" s="62">
        <v>4310702</v>
      </c>
    </row>
    <row r="4137" spans="26:35" x14ac:dyDescent="0.25">
      <c r="Z4137" s="62" t="s">
        <v>79</v>
      </c>
      <c r="AA4137" s="62" t="s">
        <v>3652</v>
      </c>
      <c r="AB4137" s="62">
        <v>4310751</v>
      </c>
      <c r="AH4137" s="45" t="str">
        <f t="shared" si="132"/>
        <v>RSIvorá</v>
      </c>
      <c r="AI4137" s="62">
        <v>4310751</v>
      </c>
    </row>
    <row r="4138" spans="26:35" x14ac:dyDescent="0.25">
      <c r="Z4138" s="62" t="s">
        <v>79</v>
      </c>
      <c r="AA4138" s="62" t="s">
        <v>3661</v>
      </c>
      <c r="AB4138" s="62">
        <v>4310801</v>
      </c>
      <c r="AH4138" s="45" t="str">
        <f t="shared" si="132"/>
        <v>RSIvoti</v>
      </c>
      <c r="AI4138" s="62">
        <v>4310801</v>
      </c>
    </row>
    <row r="4139" spans="26:35" x14ac:dyDescent="0.25">
      <c r="Z4139" s="62" t="s">
        <v>79</v>
      </c>
      <c r="AA4139" s="62" t="s">
        <v>3670</v>
      </c>
      <c r="AB4139" s="62">
        <v>4310850</v>
      </c>
      <c r="AH4139" s="45" t="str">
        <f t="shared" si="132"/>
        <v>RSJaboticaba</v>
      </c>
      <c r="AI4139" s="62">
        <v>4310850</v>
      </c>
    </row>
    <row r="4140" spans="26:35" x14ac:dyDescent="0.25">
      <c r="Z4140" s="62" t="s">
        <v>79</v>
      </c>
      <c r="AA4140" s="62" t="s">
        <v>3677</v>
      </c>
      <c r="AB4140" s="62">
        <v>4310876</v>
      </c>
      <c r="AH4140" s="45" t="str">
        <f t="shared" si="132"/>
        <v>RSJacuizinho</v>
      </c>
      <c r="AI4140" s="62">
        <v>4310876</v>
      </c>
    </row>
    <row r="4141" spans="26:35" x14ac:dyDescent="0.25">
      <c r="Z4141" s="62" t="s">
        <v>79</v>
      </c>
      <c r="AA4141" s="62" t="s">
        <v>3685</v>
      </c>
      <c r="AB4141" s="62">
        <v>4310900</v>
      </c>
      <c r="AH4141" s="45" t="str">
        <f t="shared" si="132"/>
        <v>RSJacutinga</v>
      </c>
      <c r="AI4141" s="62">
        <v>4310900</v>
      </c>
    </row>
    <row r="4142" spans="26:35" x14ac:dyDescent="0.25">
      <c r="Z4142" s="62" t="s">
        <v>79</v>
      </c>
      <c r="AA4142" s="62" t="s">
        <v>3694</v>
      </c>
      <c r="AB4142" s="62">
        <v>4311007</v>
      </c>
      <c r="AH4142" s="45" t="str">
        <f t="shared" si="132"/>
        <v>RSJaguarão</v>
      </c>
      <c r="AI4142" s="62">
        <v>4311007</v>
      </c>
    </row>
    <row r="4143" spans="26:35" x14ac:dyDescent="0.25">
      <c r="Z4143" s="62" t="s">
        <v>79</v>
      </c>
      <c r="AA4143" s="62" t="s">
        <v>3702</v>
      </c>
      <c r="AB4143" s="62">
        <v>4311106</v>
      </c>
      <c r="AH4143" s="45" t="str">
        <f t="shared" si="132"/>
        <v>RSJaguari</v>
      </c>
      <c r="AI4143" s="62">
        <v>4311106</v>
      </c>
    </row>
    <row r="4144" spans="26:35" x14ac:dyDescent="0.25">
      <c r="Z4144" s="62" t="s">
        <v>79</v>
      </c>
      <c r="AA4144" s="62" t="s">
        <v>3710</v>
      </c>
      <c r="AB4144" s="62">
        <v>4311122</v>
      </c>
      <c r="AH4144" s="45" t="str">
        <f t="shared" si="132"/>
        <v>RSJaquirana</v>
      </c>
      <c r="AI4144" s="62">
        <v>4311122</v>
      </c>
    </row>
    <row r="4145" spans="26:35" x14ac:dyDescent="0.25">
      <c r="Z4145" s="62" t="s">
        <v>79</v>
      </c>
      <c r="AA4145" s="62" t="s">
        <v>3717</v>
      </c>
      <c r="AB4145" s="62">
        <v>4311130</v>
      </c>
      <c r="AH4145" s="45" t="str">
        <f t="shared" si="132"/>
        <v>RSJari</v>
      </c>
      <c r="AI4145" s="62">
        <v>4311130</v>
      </c>
    </row>
    <row r="4146" spans="26:35" x14ac:dyDescent="0.25">
      <c r="Z4146" s="62" t="s">
        <v>79</v>
      </c>
      <c r="AA4146" s="62" t="s">
        <v>3724</v>
      </c>
      <c r="AB4146" s="62">
        <v>4311155</v>
      </c>
      <c r="AH4146" s="45" t="str">
        <f t="shared" si="132"/>
        <v>RSJóia</v>
      </c>
      <c r="AI4146" s="62">
        <v>4311155</v>
      </c>
    </row>
    <row r="4147" spans="26:35" x14ac:dyDescent="0.25">
      <c r="Z4147" s="62" t="s">
        <v>79</v>
      </c>
      <c r="AA4147" s="62" t="s">
        <v>3731</v>
      </c>
      <c r="AB4147" s="62">
        <v>4311205</v>
      </c>
      <c r="AH4147" s="45" t="str">
        <f t="shared" si="132"/>
        <v>RSJúlio de Castilhos</v>
      </c>
      <c r="AI4147" s="62">
        <v>4311205</v>
      </c>
    </row>
    <row r="4148" spans="26:35" x14ac:dyDescent="0.25">
      <c r="Z4148" s="62" t="s">
        <v>79</v>
      </c>
      <c r="AA4148" s="62" t="s">
        <v>3738</v>
      </c>
      <c r="AB4148" s="62">
        <v>4311239</v>
      </c>
      <c r="AH4148" s="45" t="str">
        <f t="shared" si="132"/>
        <v>RSLagoa Bonita do Sul</v>
      </c>
      <c r="AI4148" s="62">
        <v>4311239</v>
      </c>
    </row>
    <row r="4149" spans="26:35" x14ac:dyDescent="0.25">
      <c r="Z4149" s="62" t="s">
        <v>79</v>
      </c>
      <c r="AA4149" s="62" t="s">
        <v>4717</v>
      </c>
      <c r="AB4149" s="62">
        <v>4300002</v>
      </c>
      <c r="AH4149" s="45" t="str">
        <f t="shared" si="132"/>
        <v>RSLagoa dos Patos</v>
      </c>
      <c r="AI4149" s="62">
        <v>4300002</v>
      </c>
    </row>
    <row r="4150" spans="26:35" x14ac:dyDescent="0.25">
      <c r="Z4150" s="62" t="s">
        <v>79</v>
      </c>
      <c r="AA4150" s="62" t="s">
        <v>3745</v>
      </c>
      <c r="AB4150" s="62">
        <v>4311270</v>
      </c>
      <c r="AH4150" s="45" t="str">
        <f t="shared" si="132"/>
        <v>RSLagoa dos Três Cantos</v>
      </c>
      <c r="AI4150" s="62">
        <v>4311270</v>
      </c>
    </row>
    <row r="4151" spans="26:35" x14ac:dyDescent="0.25">
      <c r="Z4151" s="62" t="s">
        <v>79</v>
      </c>
      <c r="AA4151" s="62" t="s">
        <v>5389</v>
      </c>
      <c r="AB4151" s="62">
        <v>4300001</v>
      </c>
      <c r="AH4151" s="45" t="str">
        <f t="shared" si="132"/>
        <v>RSLagoa Mirim</v>
      </c>
      <c r="AI4151" s="62">
        <v>4300001</v>
      </c>
    </row>
    <row r="4152" spans="26:35" x14ac:dyDescent="0.25">
      <c r="Z4152" s="62" t="s">
        <v>79</v>
      </c>
      <c r="AA4152" s="62" t="s">
        <v>3752</v>
      </c>
      <c r="AB4152" s="62">
        <v>4311304</v>
      </c>
      <c r="AH4152" s="45" t="str">
        <f t="shared" si="132"/>
        <v>RSLagoa Vermelha</v>
      </c>
      <c r="AI4152" s="62">
        <v>4311304</v>
      </c>
    </row>
    <row r="4153" spans="26:35" x14ac:dyDescent="0.25">
      <c r="Z4153" s="62" t="s">
        <v>79</v>
      </c>
      <c r="AA4153" s="62" t="s">
        <v>3758</v>
      </c>
      <c r="AB4153" s="62">
        <v>4311254</v>
      </c>
      <c r="AH4153" s="45" t="str">
        <f t="shared" si="132"/>
        <v>RSLagoão</v>
      </c>
      <c r="AI4153" s="62">
        <v>4311254</v>
      </c>
    </row>
    <row r="4154" spans="26:35" x14ac:dyDescent="0.25">
      <c r="Z4154" s="62" t="s">
        <v>79</v>
      </c>
      <c r="AA4154" s="62" t="s">
        <v>1652</v>
      </c>
      <c r="AB4154" s="62">
        <v>4311403</v>
      </c>
      <c r="AH4154" s="45" t="str">
        <f t="shared" si="132"/>
        <v>RSLajeado</v>
      </c>
      <c r="AI4154" s="62">
        <v>4311403</v>
      </c>
    </row>
    <row r="4155" spans="26:35" x14ac:dyDescent="0.25">
      <c r="Z4155" s="62" t="s">
        <v>79</v>
      </c>
      <c r="AA4155" s="62" t="s">
        <v>3767</v>
      </c>
      <c r="AB4155" s="62">
        <v>4311429</v>
      </c>
      <c r="AH4155" s="45" t="str">
        <f t="shared" si="132"/>
        <v>RSLajeado do Bugre</v>
      </c>
      <c r="AI4155" s="62">
        <v>4311429</v>
      </c>
    </row>
    <row r="4156" spans="26:35" x14ac:dyDescent="0.25">
      <c r="Z4156" s="62" t="s">
        <v>79</v>
      </c>
      <c r="AA4156" s="62" t="s">
        <v>3774</v>
      </c>
      <c r="AB4156" s="62">
        <v>4311502</v>
      </c>
      <c r="AH4156" s="45" t="str">
        <f t="shared" si="132"/>
        <v>RSLavras do Sul</v>
      </c>
      <c r="AI4156" s="62">
        <v>4311502</v>
      </c>
    </row>
    <row r="4157" spans="26:35" x14ac:dyDescent="0.25">
      <c r="Z4157" s="62" t="s">
        <v>79</v>
      </c>
      <c r="AA4157" s="62" t="s">
        <v>3780</v>
      </c>
      <c r="AB4157" s="62">
        <v>4311601</v>
      </c>
      <c r="AH4157" s="45" t="str">
        <f t="shared" si="132"/>
        <v>RSLiberato Salzano</v>
      </c>
      <c r="AI4157" s="62">
        <v>4311601</v>
      </c>
    </row>
    <row r="4158" spans="26:35" x14ac:dyDescent="0.25">
      <c r="Z4158" s="62" t="s">
        <v>79</v>
      </c>
      <c r="AA4158" s="62" t="s">
        <v>3787</v>
      </c>
      <c r="AB4158" s="62">
        <v>4311627</v>
      </c>
      <c r="AH4158" s="45" t="str">
        <f t="shared" si="132"/>
        <v>RSLindolfo Collor</v>
      </c>
      <c r="AI4158" s="62">
        <v>4311627</v>
      </c>
    </row>
    <row r="4159" spans="26:35" x14ac:dyDescent="0.25">
      <c r="Z4159" s="62" t="s">
        <v>79</v>
      </c>
      <c r="AA4159" s="62" t="s">
        <v>3794</v>
      </c>
      <c r="AB4159" s="62">
        <v>4311643</v>
      </c>
      <c r="AH4159" s="45" t="str">
        <f t="shared" si="132"/>
        <v>RSLinha Nova</v>
      </c>
      <c r="AI4159" s="62">
        <v>4311643</v>
      </c>
    </row>
    <row r="4160" spans="26:35" x14ac:dyDescent="0.25">
      <c r="Z4160" s="62" t="s">
        <v>79</v>
      </c>
      <c r="AA4160" s="62" t="s">
        <v>3801</v>
      </c>
      <c r="AB4160" s="62">
        <v>4311718</v>
      </c>
      <c r="AH4160" s="45" t="str">
        <f t="shared" si="132"/>
        <v>RSMaçambará</v>
      </c>
      <c r="AI4160" s="62">
        <v>4311718</v>
      </c>
    </row>
    <row r="4161" spans="26:35" x14ac:dyDescent="0.25">
      <c r="Z4161" s="62" t="s">
        <v>79</v>
      </c>
      <c r="AA4161" s="62" t="s">
        <v>3807</v>
      </c>
      <c r="AB4161" s="62">
        <v>4311700</v>
      </c>
      <c r="AH4161" s="45" t="str">
        <f t="shared" si="132"/>
        <v>RSMachadinho</v>
      </c>
      <c r="AI4161" s="62">
        <v>4311700</v>
      </c>
    </row>
    <row r="4162" spans="26:35" x14ac:dyDescent="0.25">
      <c r="Z4162" s="62" t="s">
        <v>79</v>
      </c>
      <c r="AA4162" s="62" t="s">
        <v>3814</v>
      </c>
      <c r="AB4162" s="62">
        <v>4311734</v>
      </c>
      <c r="AH4162" s="45" t="str">
        <f t="shared" si="132"/>
        <v>RSMampituba</v>
      </c>
      <c r="AI4162" s="62">
        <v>4311734</v>
      </c>
    </row>
    <row r="4163" spans="26:35" x14ac:dyDescent="0.25">
      <c r="Z4163" s="62" t="s">
        <v>79</v>
      </c>
      <c r="AA4163" s="62" t="s">
        <v>3821</v>
      </c>
      <c r="AB4163" s="62">
        <v>4311759</v>
      </c>
      <c r="AH4163" s="45" t="str">
        <f t="shared" ref="AH4163:AH4226" si="133">CONCATENATE(Z4163,AA4163)</f>
        <v>RSManoel Viana</v>
      </c>
      <c r="AI4163" s="62">
        <v>4311759</v>
      </c>
    </row>
    <row r="4164" spans="26:35" x14ac:dyDescent="0.25">
      <c r="Z4164" s="62" t="s">
        <v>79</v>
      </c>
      <c r="AA4164" s="62" t="s">
        <v>3828</v>
      </c>
      <c r="AB4164" s="62">
        <v>4311775</v>
      </c>
      <c r="AH4164" s="45" t="str">
        <f t="shared" si="133"/>
        <v>RSMaquiné</v>
      </c>
      <c r="AI4164" s="62">
        <v>4311775</v>
      </c>
    </row>
    <row r="4165" spans="26:35" x14ac:dyDescent="0.25">
      <c r="Z4165" s="62" t="s">
        <v>79</v>
      </c>
      <c r="AA4165" s="62" t="s">
        <v>3835</v>
      </c>
      <c r="AB4165" s="62">
        <v>4311791</v>
      </c>
      <c r="AH4165" s="45" t="str">
        <f t="shared" si="133"/>
        <v>RSMaratá</v>
      </c>
      <c r="AI4165" s="62">
        <v>4311791</v>
      </c>
    </row>
    <row r="4166" spans="26:35" x14ac:dyDescent="0.25">
      <c r="Z4166" s="62" t="s">
        <v>79</v>
      </c>
      <c r="AA4166" s="62" t="s">
        <v>3841</v>
      </c>
      <c r="AB4166" s="62">
        <v>4311809</v>
      </c>
      <c r="AH4166" s="45" t="str">
        <f t="shared" si="133"/>
        <v>RSMarau</v>
      </c>
      <c r="AI4166" s="62">
        <v>4311809</v>
      </c>
    </row>
    <row r="4167" spans="26:35" x14ac:dyDescent="0.25">
      <c r="Z4167" s="62" t="s">
        <v>79</v>
      </c>
      <c r="AA4167" s="62" t="s">
        <v>3848</v>
      </c>
      <c r="AB4167" s="62">
        <v>4311908</v>
      </c>
      <c r="AH4167" s="45" t="str">
        <f t="shared" si="133"/>
        <v>RSMarcelino Ramos</v>
      </c>
      <c r="AI4167" s="62">
        <v>4311908</v>
      </c>
    </row>
    <row r="4168" spans="26:35" x14ac:dyDescent="0.25">
      <c r="Z4168" s="62" t="s">
        <v>79</v>
      </c>
      <c r="AA4168" s="62" t="s">
        <v>3854</v>
      </c>
      <c r="AB4168" s="62">
        <v>4311981</v>
      </c>
      <c r="AH4168" s="45" t="str">
        <f t="shared" si="133"/>
        <v>RSMariana Pimentel</v>
      </c>
      <c r="AI4168" s="62">
        <v>4311981</v>
      </c>
    </row>
    <row r="4169" spans="26:35" x14ac:dyDescent="0.25">
      <c r="Z4169" s="62" t="s">
        <v>79</v>
      </c>
      <c r="AA4169" s="62" t="s">
        <v>3860</v>
      </c>
      <c r="AB4169" s="62">
        <v>4312005</v>
      </c>
      <c r="AH4169" s="45" t="str">
        <f t="shared" si="133"/>
        <v>RSMariano Moro</v>
      </c>
      <c r="AI4169" s="62">
        <v>4312005</v>
      </c>
    </row>
    <row r="4170" spans="26:35" x14ac:dyDescent="0.25">
      <c r="Z4170" s="62" t="s">
        <v>79</v>
      </c>
      <c r="AA4170" s="62" t="s">
        <v>3866</v>
      </c>
      <c r="AB4170" s="62">
        <v>4312054</v>
      </c>
      <c r="AH4170" s="45" t="str">
        <f t="shared" si="133"/>
        <v>RSMarques de Souza</v>
      </c>
      <c r="AI4170" s="62">
        <v>4312054</v>
      </c>
    </row>
    <row r="4171" spans="26:35" x14ac:dyDescent="0.25">
      <c r="Z4171" s="62" t="s">
        <v>79</v>
      </c>
      <c r="AA4171" s="62" t="s">
        <v>3871</v>
      </c>
      <c r="AB4171" s="62">
        <v>4312104</v>
      </c>
      <c r="AH4171" s="45" t="str">
        <f t="shared" si="133"/>
        <v>RSMata</v>
      </c>
      <c r="AI4171" s="62">
        <v>4312104</v>
      </c>
    </row>
    <row r="4172" spans="26:35" x14ac:dyDescent="0.25">
      <c r="Z4172" s="62" t="s">
        <v>79</v>
      </c>
      <c r="AA4172" s="62" t="s">
        <v>3876</v>
      </c>
      <c r="AB4172" s="62">
        <v>4312138</v>
      </c>
      <c r="AH4172" s="45" t="str">
        <f t="shared" si="133"/>
        <v>RSMato Castelhano</v>
      </c>
      <c r="AI4172" s="62">
        <v>4312138</v>
      </c>
    </row>
    <row r="4173" spans="26:35" x14ac:dyDescent="0.25">
      <c r="Z4173" s="62" t="s">
        <v>79</v>
      </c>
      <c r="AA4173" s="62" t="s">
        <v>3882</v>
      </c>
      <c r="AB4173" s="62">
        <v>4312153</v>
      </c>
      <c r="AH4173" s="45" t="str">
        <f t="shared" si="133"/>
        <v>RSMato Leitão</v>
      </c>
      <c r="AI4173" s="62">
        <v>4312153</v>
      </c>
    </row>
    <row r="4174" spans="26:35" x14ac:dyDescent="0.25">
      <c r="Z4174" s="62" t="s">
        <v>79</v>
      </c>
      <c r="AA4174" s="62" t="s">
        <v>3888</v>
      </c>
      <c r="AB4174" s="62">
        <v>4312179</v>
      </c>
      <c r="AH4174" s="45" t="str">
        <f t="shared" si="133"/>
        <v>RSMato Queimado</v>
      </c>
      <c r="AI4174" s="62">
        <v>4312179</v>
      </c>
    </row>
    <row r="4175" spans="26:35" x14ac:dyDescent="0.25">
      <c r="Z4175" s="62" t="s">
        <v>79</v>
      </c>
      <c r="AA4175" s="62" t="s">
        <v>3894</v>
      </c>
      <c r="AB4175" s="62">
        <v>4312203</v>
      </c>
      <c r="AH4175" s="45" t="str">
        <f t="shared" si="133"/>
        <v>RSMaximiliano de Almeida</v>
      </c>
      <c r="AI4175" s="62">
        <v>4312203</v>
      </c>
    </row>
    <row r="4176" spans="26:35" x14ac:dyDescent="0.25">
      <c r="Z4176" s="62" t="s">
        <v>79</v>
      </c>
      <c r="AA4176" s="62" t="s">
        <v>3900</v>
      </c>
      <c r="AB4176" s="62">
        <v>4312252</v>
      </c>
      <c r="AH4176" s="45" t="str">
        <f t="shared" si="133"/>
        <v>RSMinas do Leão</v>
      </c>
      <c r="AI4176" s="62">
        <v>4312252</v>
      </c>
    </row>
    <row r="4177" spans="26:35" x14ac:dyDescent="0.25">
      <c r="Z4177" s="62" t="s">
        <v>79</v>
      </c>
      <c r="AA4177" s="62" t="s">
        <v>3906</v>
      </c>
      <c r="AB4177" s="62">
        <v>4312302</v>
      </c>
      <c r="AH4177" s="45" t="str">
        <f t="shared" si="133"/>
        <v>RSMiraguaí</v>
      </c>
      <c r="AI4177" s="62">
        <v>4312302</v>
      </c>
    </row>
    <row r="4178" spans="26:35" x14ac:dyDescent="0.25">
      <c r="Z4178" s="62" t="s">
        <v>79</v>
      </c>
      <c r="AA4178" s="62" t="s">
        <v>3912</v>
      </c>
      <c r="AB4178" s="62">
        <v>4312351</v>
      </c>
      <c r="AH4178" s="45" t="str">
        <f t="shared" si="133"/>
        <v>RSMontauri</v>
      </c>
      <c r="AI4178" s="62">
        <v>4312351</v>
      </c>
    </row>
    <row r="4179" spans="26:35" x14ac:dyDescent="0.25">
      <c r="Z4179" s="62" t="s">
        <v>79</v>
      </c>
      <c r="AA4179" s="62" t="s">
        <v>3917</v>
      </c>
      <c r="AB4179" s="62">
        <v>4312377</v>
      </c>
      <c r="AH4179" s="45" t="str">
        <f t="shared" si="133"/>
        <v>RSMonte Alegre dos Campos</v>
      </c>
      <c r="AI4179" s="62">
        <v>4312377</v>
      </c>
    </row>
    <row r="4180" spans="26:35" x14ac:dyDescent="0.25">
      <c r="Z4180" s="62" t="s">
        <v>79</v>
      </c>
      <c r="AA4180" s="62" t="s">
        <v>3923</v>
      </c>
      <c r="AB4180" s="62">
        <v>4312385</v>
      </c>
      <c r="AH4180" s="45" t="str">
        <f t="shared" si="133"/>
        <v>RSMonte Belo do Sul</v>
      </c>
      <c r="AI4180" s="62">
        <v>4312385</v>
      </c>
    </row>
    <row r="4181" spans="26:35" x14ac:dyDescent="0.25">
      <c r="Z4181" s="62" t="s">
        <v>79</v>
      </c>
      <c r="AA4181" s="62" t="s">
        <v>3929</v>
      </c>
      <c r="AB4181" s="62">
        <v>4312401</v>
      </c>
      <c r="AH4181" s="45" t="str">
        <f t="shared" si="133"/>
        <v>RSMontenegro</v>
      </c>
      <c r="AI4181" s="62">
        <v>4312401</v>
      </c>
    </row>
    <row r="4182" spans="26:35" x14ac:dyDescent="0.25">
      <c r="Z4182" s="62" t="s">
        <v>79</v>
      </c>
      <c r="AA4182" s="62" t="s">
        <v>3935</v>
      </c>
      <c r="AB4182" s="62">
        <v>4312427</v>
      </c>
      <c r="AH4182" s="45" t="str">
        <f t="shared" si="133"/>
        <v>RSMormaço</v>
      </c>
      <c r="AI4182" s="62">
        <v>4312427</v>
      </c>
    </row>
    <row r="4183" spans="26:35" x14ac:dyDescent="0.25">
      <c r="Z4183" s="62" t="s">
        <v>79</v>
      </c>
      <c r="AA4183" s="62" t="s">
        <v>3941</v>
      </c>
      <c r="AB4183" s="62">
        <v>4312443</v>
      </c>
      <c r="AH4183" s="45" t="str">
        <f t="shared" si="133"/>
        <v>RSMorrinhos do Sul</v>
      </c>
      <c r="AI4183" s="62">
        <v>4312443</v>
      </c>
    </row>
    <row r="4184" spans="26:35" x14ac:dyDescent="0.25">
      <c r="Z4184" s="62" t="s">
        <v>79</v>
      </c>
      <c r="AA4184" s="62" t="s">
        <v>3947</v>
      </c>
      <c r="AB4184" s="62">
        <v>4312450</v>
      </c>
      <c r="AH4184" s="45" t="str">
        <f t="shared" si="133"/>
        <v>RSMorro Redondo</v>
      </c>
      <c r="AI4184" s="62">
        <v>4312450</v>
      </c>
    </row>
    <row r="4185" spans="26:35" x14ac:dyDescent="0.25">
      <c r="Z4185" s="62" t="s">
        <v>79</v>
      </c>
      <c r="AA4185" s="62" t="s">
        <v>3953</v>
      </c>
      <c r="AB4185" s="62">
        <v>4312476</v>
      </c>
      <c r="AH4185" s="45" t="str">
        <f t="shared" si="133"/>
        <v>RSMorro Reuter</v>
      </c>
      <c r="AI4185" s="62">
        <v>4312476</v>
      </c>
    </row>
    <row r="4186" spans="26:35" x14ac:dyDescent="0.25">
      <c r="Z4186" s="62" t="s">
        <v>79</v>
      </c>
      <c r="AA4186" s="62" t="s">
        <v>3959</v>
      </c>
      <c r="AB4186" s="62">
        <v>4312500</v>
      </c>
      <c r="AH4186" s="45" t="str">
        <f t="shared" si="133"/>
        <v>RSMostardas</v>
      </c>
      <c r="AI4186" s="62">
        <v>4312500</v>
      </c>
    </row>
    <row r="4187" spans="26:35" x14ac:dyDescent="0.25">
      <c r="Z4187" s="62" t="s">
        <v>79</v>
      </c>
      <c r="AA4187" s="62" t="s">
        <v>3964</v>
      </c>
      <c r="AB4187" s="62">
        <v>4312609</v>
      </c>
      <c r="AH4187" s="45" t="str">
        <f t="shared" si="133"/>
        <v>RSMuçum</v>
      </c>
      <c r="AI4187" s="62">
        <v>4312609</v>
      </c>
    </row>
    <row r="4188" spans="26:35" x14ac:dyDescent="0.25">
      <c r="Z4188" s="62" t="s">
        <v>79</v>
      </c>
      <c r="AA4188" s="62" t="s">
        <v>3970</v>
      </c>
      <c r="AB4188" s="62">
        <v>4312617</v>
      </c>
      <c r="AH4188" s="45" t="str">
        <f t="shared" si="133"/>
        <v>RSMuitos Capões</v>
      </c>
      <c r="AI4188" s="62">
        <v>4312617</v>
      </c>
    </row>
    <row r="4189" spans="26:35" x14ac:dyDescent="0.25">
      <c r="Z4189" s="62" t="s">
        <v>79</v>
      </c>
      <c r="AA4189" s="62" t="s">
        <v>3975</v>
      </c>
      <c r="AB4189" s="62">
        <v>4312625</v>
      </c>
      <c r="AH4189" s="45" t="str">
        <f t="shared" si="133"/>
        <v>RSMuliterno</v>
      </c>
      <c r="AI4189" s="62">
        <v>4312625</v>
      </c>
    </row>
    <row r="4190" spans="26:35" x14ac:dyDescent="0.25">
      <c r="Z4190" s="62" t="s">
        <v>79</v>
      </c>
      <c r="AA4190" s="62" t="s">
        <v>3980</v>
      </c>
      <c r="AB4190" s="62">
        <v>4312658</v>
      </c>
      <c r="AH4190" s="45" t="str">
        <f t="shared" si="133"/>
        <v>RSNão-Me-Toque</v>
      </c>
      <c r="AI4190" s="62">
        <v>4312658</v>
      </c>
    </row>
    <row r="4191" spans="26:35" x14ac:dyDescent="0.25">
      <c r="Z4191" s="62" t="s">
        <v>79</v>
      </c>
      <c r="AA4191" s="62" t="s">
        <v>3986</v>
      </c>
      <c r="AB4191" s="62">
        <v>4312674</v>
      </c>
      <c r="AH4191" s="45" t="str">
        <f t="shared" si="133"/>
        <v>RSNicolau Vergueiro</v>
      </c>
      <c r="AI4191" s="62">
        <v>4312674</v>
      </c>
    </row>
    <row r="4192" spans="26:35" x14ac:dyDescent="0.25">
      <c r="Z4192" s="62" t="s">
        <v>79</v>
      </c>
      <c r="AA4192" s="62" t="s">
        <v>3991</v>
      </c>
      <c r="AB4192" s="62">
        <v>4312708</v>
      </c>
      <c r="AH4192" s="45" t="str">
        <f t="shared" si="133"/>
        <v>RSNonoai</v>
      </c>
      <c r="AI4192" s="62">
        <v>4312708</v>
      </c>
    </row>
    <row r="4193" spans="26:35" x14ac:dyDescent="0.25">
      <c r="Z4193" s="62" t="s">
        <v>79</v>
      </c>
      <c r="AA4193" s="62" t="s">
        <v>3997</v>
      </c>
      <c r="AB4193" s="62">
        <v>4312757</v>
      </c>
      <c r="AH4193" s="45" t="str">
        <f t="shared" si="133"/>
        <v>RSNova Alvorada</v>
      </c>
      <c r="AI4193" s="62">
        <v>4312757</v>
      </c>
    </row>
    <row r="4194" spans="26:35" x14ac:dyDescent="0.25">
      <c r="Z4194" s="62" t="s">
        <v>79</v>
      </c>
      <c r="AA4194" s="62" t="s">
        <v>4002</v>
      </c>
      <c r="AB4194" s="62">
        <v>4312807</v>
      </c>
      <c r="AH4194" s="45" t="str">
        <f t="shared" si="133"/>
        <v>RSNova Araçá</v>
      </c>
      <c r="AI4194" s="62">
        <v>4312807</v>
      </c>
    </row>
    <row r="4195" spans="26:35" x14ac:dyDescent="0.25">
      <c r="Z4195" s="62" t="s">
        <v>79</v>
      </c>
      <c r="AA4195" s="62" t="s">
        <v>4008</v>
      </c>
      <c r="AB4195" s="62">
        <v>4312906</v>
      </c>
      <c r="AH4195" s="45" t="str">
        <f t="shared" si="133"/>
        <v>RSNova Bassano</v>
      </c>
      <c r="AI4195" s="62">
        <v>4312906</v>
      </c>
    </row>
    <row r="4196" spans="26:35" x14ac:dyDescent="0.25">
      <c r="Z4196" s="62" t="s">
        <v>79</v>
      </c>
      <c r="AA4196" s="62" t="s">
        <v>4014</v>
      </c>
      <c r="AB4196" s="62">
        <v>4312955</v>
      </c>
      <c r="AH4196" s="45" t="str">
        <f t="shared" si="133"/>
        <v>RSNova Boa Vista</v>
      </c>
      <c r="AI4196" s="62">
        <v>4312955</v>
      </c>
    </row>
    <row r="4197" spans="26:35" x14ac:dyDescent="0.25">
      <c r="Z4197" s="62" t="s">
        <v>79</v>
      </c>
      <c r="AA4197" s="62" t="s">
        <v>4020</v>
      </c>
      <c r="AB4197" s="62">
        <v>4313003</v>
      </c>
      <c r="AH4197" s="45" t="str">
        <f t="shared" si="133"/>
        <v>RSNova Bréscia</v>
      </c>
      <c r="AI4197" s="62">
        <v>4313003</v>
      </c>
    </row>
    <row r="4198" spans="26:35" x14ac:dyDescent="0.25">
      <c r="Z4198" s="62" t="s">
        <v>79</v>
      </c>
      <c r="AA4198" s="62" t="s">
        <v>4025</v>
      </c>
      <c r="AB4198" s="62">
        <v>4313011</v>
      </c>
      <c r="AH4198" s="45" t="str">
        <f t="shared" si="133"/>
        <v>RSNova Candelária</v>
      </c>
      <c r="AI4198" s="62">
        <v>4313011</v>
      </c>
    </row>
    <row r="4199" spans="26:35" x14ac:dyDescent="0.25">
      <c r="Z4199" s="62" t="s">
        <v>79</v>
      </c>
      <c r="AA4199" s="62" t="s">
        <v>4031</v>
      </c>
      <c r="AB4199" s="62">
        <v>4313037</v>
      </c>
      <c r="AH4199" s="45" t="str">
        <f t="shared" si="133"/>
        <v>RSNova Esperança do Sul</v>
      </c>
      <c r="AI4199" s="62">
        <v>4313037</v>
      </c>
    </row>
    <row r="4200" spans="26:35" x14ac:dyDescent="0.25">
      <c r="Z4200" s="62" t="s">
        <v>79</v>
      </c>
      <c r="AA4200" s="62" t="s">
        <v>4037</v>
      </c>
      <c r="AB4200" s="62">
        <v>4313060</v>
      </c>
      <c r="AH4200" s="45" t="str">
        <f t="shared" si="133"/>
        <v>RSNova Hartz</v>
      </c>
      <c r="AI4200" s="62">
        <v>4313060</v>
      </c>
    </row>
    <row r="4201" spans="26:35" x14ac:dyDescent="0.25">
      <c r="Z4201" s="62" t="s">
        <v>79</v>
      </c>
      <c r="AA4201" s="62" t="s">
        <v>4042</v>
      </c>
      <c r="AB4201" s="62">
        <v>4313086</v>
      </c>
      <c r="AH4201" s="45" t="str">
        <f t="shared" si="133"/>
        <v>RSNova Pádua</v>
      </c>
      <c r="AI4201" s="62">
        <v>4313086</v>
      </c>
    </row>
    <row r="4202" spans="26:35" x14ac:dyDescent="0.25">
      <c r="Z4202" s="62" t="s">
        <v>79</v>
      </c>
      <c r="AA4202" s="62" t="s">
        <v>4048</v>
      </c>
      <c r="AB4202" s="62">
        <v>4313102</v>
      </c>
      <c r="AH4202" s="45" t="str">
        <f t="shared" si="133"/>
        <v>RSNova Palma</v>
      </c>
      <c r="AI4202" s="62">
        <v>4313102</v>
      </c>
    </row>
    <row r="4203" spans="26:35" x14ac:dyDescent="0.25">
      <c r="Z4203" s="62" t="s">
        <v>79</v>
      </c>
      <c r="AA4203" s="62" t="s">
        <v>4054</v>
      </c>
      <c r="AB4203" s="62">
        <v>4313201</v>
      </c>
      <c r="AH4203" s="45" t="str">
        <f t="shared" si="133"/>
        <v>RSNova Petrópolis</v>
      </c>
      <c r="AI4203" s="62">
        <v>4313201</v>
      </c>
    </row>
    <row r="4204" spans="26:35" x14ac:dyDescent="0.25">
      <c r="Z4204" s="62" t="s">
        <v>79</v>
      </c>
      <c r="AA4204" s="62" t="s">
        <v>4059</v>
      </c>
      <c r="AB4204" s="62">
        <v>4313300</v>
      </c>
      <c r="AH4204" s="45" t="str">
        <f t="shared" si="133"/>
        <v>RSNova Prata</v>
      </c>
      <c r="AI4204" s="62">
        <v>4313300</v>
      </c>
    </row>
    <row r="4205" spans="26:35" x14ac:dyDescent="0.25">
      <c r="Z4205" s="62" t="s">
        <v>79</v>
      </c>
      <c r="AA4205" s="62" t="s">
        <v>4065</v>
      </c>
      <c r="AB4205" s="62">
        <v>4313334</v>
      </c>
      <c r="AH4205" s="45" t="str">
        <f t="shared" si="133"/>
        <v>RSNova Ramada</v>
      </c>
      <c r="AI4205" s="62">
        <v>4313334</v>
      </c>
    </row>
    <row r="4206" spans="26:35" x14ac:dyDescent="0.25">
      <c r="Z4206" s="62" t="s">
        <v>79</v>
      </c>
      <c r="AA4206" s="62" t="s">
        <v>4071</v>
      </c>
      <c r="AB4206" s="62">
        <v>4313359</v>
      </c>
      <c r="AH4206" s="45" t="str">
        <f t="shared" si="133"/>
        <v>RSNova Roma do Sul</v>
      </c>
      <c r="AI4206" s="62">
        <v>4313359</v>
      </c>
    </row>
    <row r="4207" spans="26:35" x14ac:dyDescent="0.25">
      <c r="Z4207" s="62" t="s">
        <v>79</v>
      </c>
      <c r="AA4207" s="62" t="s">
        <v>2806</v>
      </c>
      <c r="AB4207" s="62">
        <v>4313375</v>
      </c>
      <c r="AH4207" s="45" t="str">
        <f t="shared" si="133"/>
        <v>RSNova Santa Rita</v>
      </c>
      <c r="AI4207" s="62">
        <v>4313375</v>
      </c>
    </row>
    <row r="4208" spans="26:35" x14ac:dyDescent="0.25">
      <c r="Z4208" s="62" t="s">
        <v>79</v>
      </c>
      <c r="AA4208" s="62" t="s">
        <v>4082</v>
      </c>
      <c r="AB4208" s="62">
        <v>4313490</v>
      </c>
      <c r="AH4208" s="45" t="str">
        <f t="shared" si="133"/>
        <v>RSNovo Barreiro</v>
      </c>
      <c r="AI4208" s="62">
        <v>4313490</v>
      </c>
    </row>
    <row r="4209" spans="26:35" x14ac:dyDescent="0.25">
      <c r="Z4209" s="62" t="s">
        <v>79</v>
      </c>
      <c r="AA4209" s="62" t="s">
        <v>4088</v>
      </c>
      <c r="AB4209" s="62">
        <v>4313391</v>
      </c>
      <c r="AH4209" s="45" t="str">
        <f t="shared" si="133"/>
        <v>RSNovo Cabrais</v>
      </c>
      <c r="AI4209" s="62">
        <v>4313391</v>
      </c>
    </row>
    <row r="4210" spans="26:35" x14ac:dyDescent="0.25">
      <c r="Z4210" s="62" t="s">
        <v>79</v>
      </c>
      <c r="AA4210" s="62" t="s">
        <v>4093</v>
      </c>
      <c r="AB4210" s="62">
        <v>4313409</v>
      </c>
      <c r="AH4210" s="45" t="str">
        <f t="shared" si="133"/>
        <v>RSNovo Hamburgo</v>
      </c>
      <c r="AI4210" s="62">
        <v>4313409</v>
      </c>
    </row>
    <row r="4211" spans="26:35" x14ac:dyDescent="0.25">
      <c r="Z4211" s="62" t="s">
        <v>79</v>
      </c>
      <c r="AA4211" s="62" t="s">
        <v>4099</v>
      </c>
      <c r="AB4211" s="62">
        <v>4313425</v>
      </c>
      <c r="AH4211" s="45" t="str">
        <f t="shared" si="133"/>
        <v>RSNovo Machado</v>
      </c>
      <c r="AI4211" s="62">
        <v>4313425</v>
      </c>
    </row>
    <row r="4212" spans="26:35" x14ac:dyDescent="0.25">
      <c r="Z4212" s="62" t="s">
        <v>79</v>
      </c>
      <c r="AA4212" s="62" t="s">
        <v>4105</v>
      </c>
      <c r="AB4212" s="62">
        <v>4313441</v>
      </c>
      <c r="AH4212" s="45" t="str">
        <f t="shared" si="133"/>
        <v>RSNovo Tiradentes</v>
      </c>
      <c r="AI4212" s="62">
        <v>4313441</v>
      </c>
    </row>
    <row r="4213" spans="26:35" x14ac:dyDescent="0.25">
      <c r="Z4213" s="62" t="s">
        <v>79</v>
      </c>
      <c r="AA4213" s="62" t="s">
        <v>4111</v>
      </c>
      <c r="AB4213" s="62">
        <v>4313466</v>
      </c>
      <c r="AH4213" s="45" t="str">
        <f t="shared" si="133"/>
        <v>RSNovo Xingu</v>
      </c>
      <c r="AI4213" s="62">
        <v>4313466</v>
      </c>
    </row>
    <row r="4214" spans="26:35" x14ac:dyDescent="0.25">
      <c r="Z4214" s="62" t="s">
        <v>79</v>
      </c>
      <c r="AA4214" s="62" t="s">
        <v>4116</v>
      </c>
      <c r="AB4214" s="62">
        <v>4313508</v>
      </c>
      <c r="AH4214" s="45" t="str">
        <f t="shared" si="133"/>
        <v>RSOsório</v>
      </c>
      <c r="AI4214" s="62">
        <v>4313508</v>
      </c>
    </row>
    <row r="4215" spans="26:35" x14ac:dyDescent="0.25">
      <c r="Z4215" s="62" t="s">
        <v>79</v>
      </c>
      <c r="AA4215" s="62" t="s">
        <v>4122</v>
      </c>
      <c r="AB4215" s="62">
        <v>4313607</v>
      </c>
      <c r="AH4215" s="45" t="str">
        <f t="shared" si="133"/>
        <v>RSPaim Filho</v>
      </c>
      <c r="AI4215" s="62">
        <v>4313607</v>
      </c>
    </row>
    <row r="4216" spans="26:35" x14ac:dyDescent="0.25">
      <c r="Z4216" s="62" t="s">
        <v>79</v>
      </c>
      <c r="AA4216" s="62" t="s">
        <v>4128</v>
      </c>
      <c r="AB4216" s="62">
        <v>4313656</v>
      </c>
      <c r="AH4216" s="45" t="str">
        <f t="shared" si="133"/>
        <v>RSPalmares do Sul</v>
      </c>
      <c r="AI4216" s="62">
        <v>4313656</v>
      </c>
    </row>
    <row r="4217" spans="26:35" x14ac:dyDescent="0.25">
      <c r="Z4217" s="62" t="s">
        <v>79</v>
      </c>
      <c r="AA4217" s="62" t="s">
        <v>4134</v>
      </c>
      <c r="AB4217" s="62">
        <v>4313706</v>
      </c>
      <c r="AH4217" s="45" t="str">
        <f t="shared" si="133"/>
        <v>RSPalmeira das Missões</v>
      </c>
      <c r="AI4217" s="62">
        <v>4313706</v>
      </c>
    </row>
    <row r="4218" spans="26:35" x14ac:dyDescent="0.25">
      <c r="Z4218" s="62" t="s">
        <v>79</v>
      </c>
      <c r="AA4218" s="62" t="s">
        <v>4140</v>
      </c>
      <c r="AB4218" s="62">
        <v>4313805</v>
      </c>
      <c r="AH4218" s="45" t="str">
        <f t="shared" si="133"/>
        <v>RSPalmitinho</v>
      </c>
      <c r="AI4218" s="62">
        <v>4313805</v>
      </c>
    </row>
    <row r="4219" spans="26:35" x14ac:dyDescent="0.25">
      <c r="Z4219" s="62" t="s">
        <v>79</v>
      </c>
      <c r="AA4219" s="62" t="s">
        <v>4145</v>
      </c>
      <c r="AB4219" s="62">
        <v>4313904</v>
      </c>
      <c r="AH4219" s="45" t="str">
        <f t="shared" si="133"/>
        <v>RSPanambi</v>
      </c>
      <c r="AI4219" s="62">
        <v>4313904</v>
      </c>
    </row>
    <row r="4220" spans="26:35" x14ac:dyDescent="0.25">
      <c r="Z4220" s="62" t="s">
        <v>79</v>
      </c>
      <c r="AA4220" s="62" t="s">
        <v>4150</v>
      </c>
      <c r="AB4220" s="62">
        <v>4313953</v>
      </c>
      <c r="AH4220" s="45" t="str">
        <f t="shared" si="133"/>
        <v>RSPantano Grande</v>
      </c>
      <c r="AI4220" s="62">
        <v>4313953</v>
      </c>
    </row>
    <row r="4221" spans="26:35" x14ac:dyDescent="0.25">
      <c r="Z4221" s="62" t="s">
        <v>79</v>
      </c>
      <c r="AA4221" s="62" t="s">
        <v>4155</v>
      </c>
      <c r="AB4221" s="62">
        <v>4314001</v>
      </c>
      <c r="AH4221" s="45" t="str">
        <f t="shared" si="133"/>
        <v>RSParaí</v>
      </c>
      <c r="AI4221" s="62">
        <v>4314001</v>
      </c>
    </row>
    <row r="4222" spans="26:35" x14ac:dyDescent="0.25">
      <c r="Z4222" s="62" t="s">
        <v>79</v>
      </c>
      <c r="AA4222" s="62" t="s">
        <v>4160</v>
      </c>
      <c r="AB4222" s="62">
        <v>4314027</v>
      </c>
      <c r="AH4222" s="45" t="str">
        <f t="shared" si="133"/>
        <v>RSParaíso do Sul</v>
      </c>
      <c r="AI4222" s="62">
        <v>4314027</v>
      </c>
    </row>
    <row r="4223" spans="26:35" x14ac:dyDescent="0.25">
      <c r="Z4223" s="62" t="s">
        <v>79</v>
      </c>
      <c r="AA4223" s="62" t="s">
        <v>4165</v>
      </c>
      <c r="AB4223" s="62">
        <v>4314035</v>
      </c>
      <c r="AH4223" s="45" t="str">
        <f t="shared" si="133"/>
        <v>RSPareci Novo</v>
      </c>
      <c r="AI4223" s="62">
        <v>4314035</v>
      </c>
    </row>
    <row r="4224" spans="26:35" x14ac:dyDescent="0.25">
      <c r="Z4224" s="62" t="s">
        <v>79</v>
      </c>
      <c r="AA4224" s="62" t="s">
        <v>4170</v>
      </c>
      <c r="AB4224" s="62">
        <v>4314050</v>
      </c>
      <c r="AH4224" s="45" t="str">
        <f t="shared" si="133"/>
        <v>RSParobé</v>
      </c>
      <c r="AI4224" s="62">
        <v>4314050</v>
      </c>
    </row>
    <row r="4225" spans="26:35" x14ac:dyDescent="0.25">
      <c r="Z4225" s="62" t="s">
        <v>79</v>
      </c>
      <c r="AA4225" s="62" t="s">
        <v>4175</v>
      </c>
      <c r="AB4225" s="62">
        <v>4314068</v>
      </c>
      <c r="AH4225" s="45" t="str">
        <f t="shared" si="133"/>
        <v>RSPassa Sete</v>
      </c>
      <c r="AI4225" s="62">
        <v>4314068</v>
      </c>
    </row>
    <row r="4226" spans="26:35" x14ac:dyDescent="0.25">
      <c r="Z4226" s="62" t="s">
        <v>79</v>
      </c>
      <c r="AA4226" s="62" t="s">
        <v>4180</v>
      </c>
      <c r="AB4226" s="62">
        <v>4314076</v>
      </c>
      <c r="AH4226" s="45" t="str">
        <f t="shared" si="133"/>
        <v>RSPasso do Sobrado</v>
      </c>
      <c r="AI4226" s="62">
        <v>4314076</v>
      </c>
    </row>
    <row r="4227" spans="26:35" x14ac:dyDescent="0.25">
      <c r="Z4227" s="62" t="s">
        <v>79</v>
      </c>
      <c r="AA4227" s="62" t="s">
        <v>4185</v>
      </c>
      <c r="AB4227" s="62">
        <v>4314100</v>
      </c>
      <c r="AH4227" s="45" t="str">
        <f t="shared" ref="AH4227:AH4290" si="134">CONCATENATE(Z4227,AA4227)</f>
        <v>RSPasso Fundo</v>
      </c>
      <c r="AI4227" s="62">
        <v>4314100</v>
      </c>
    </row>
    <row r="4228" spans="26:35" x14ac:dyDescent="0.25">
      <c r="Z4228" s="62" t="s">
        <v>79</v>
      </c>
      <c r="AA4228" s="62" t="s">
        <v>4190</v>
      </c>
      <c r="AB4228" s="62">
        <v>4314134</v>
      </c>
      <c r="AH4228" s="45" t="str">
        <f t="shared" si="134"/>
        <v>RSPaulo Bento</v>
      </c>
      <c r="AI4228" s="62">
        <v>4314134</v>
      </c>
    </row>
    <row r="4229" spans="26:35" x14ac:dyDescent="0.25">
      <c r="Z4229" s="62" t="s">
        <v>79</v>
      </c>
      <c r="AA4229" s="62" t="s">
        <v>4194</v>
      </c>
      <c r="AB4229" s="62">
        <v>4314159</v>
      </c>
      <c r="AH4229" s="45" t="str">
        <f t="shared" si="134"/>
        <v>RSPaverama</v>
      </c>
      <c r="AI4229" s="62">
        <v>4314159</v>
      </c>
    </row>
    <row r="4230" spans="26:35" x14ac:dyDescent="0.25">
      <c r="Z4230" s="62" t="s">
        <v>79</v>
      </c>
      <c r="AA4230" s="62" t="s">
        <v>4199</v>
      </c>
      <c r="AB4230" s="62">
        <v>4314175</v>
      </c>
      <c r="AH4230" s="45" t="str">
        <f t="shared" si="134"/>
        <v>RSPedras Altas</v>
      </c>
      <c r="AI4230" s="62">
        <v>4314175</v>
      </c>
    </row>
    <row r="4231" spans="26:35" x14ac:dyDescent="0.25">
      <c r="Z4231" s="62" t="s">
        <v>79</v>
      </c>
      <c r="AA4231" s="62" t="s">
        <v>4204</v>
      </c>
      <c r="AB4231" s="62">
        <v>4314209</v>
      </c>
      <c r="AH4231" s="45" t="str">
        <f t="shared" si="134"/>
        <v>RSPedro Osório</v>
      </c>
      <c r="AI4231" s="62">
        <v>4314209</v>
      </c>
    </row>
    <row r="4232" spans="26:35" x14ac:dyDescent="0.25">
      <c r="Z4232" s="62" t="s">
        <v>79</v>
      </c>
      <c r="AA4232" s="62" t="s">
        <v>4209</v>
      </c>
      <c r="AB4232" s="62">
        <v>4314308</v>
      </c>
      <c r="AH4232" s="45" t="str">
        <f t="shared" si="134"/>
        <v>RSPejuçara</v>
      </c>
      <c r="AI4232" s="62">
        <v>4314308</v>
      </c>
    </row>
    <row r="4233" spans="26:35" x14ac:dyDescent="0.25">
      <c r="Z4233" s="62" t="s">
        <v>79</v>
      </c>
      <c r="AA4233" s="62" t="s">
        <v>4214</v>
      </c>
      <c r="AB4233" s="62">
        <v>4314407</v>
      </c>
      <c r="AH4233" s="45" t="str">
        <f t="shared" si="134"/>
        <v>RSPelotas</v>
      </c>
      <c r="AI4233" s="62">
        <v>4314407</v>
      </c>
    </row>
    <row r="4234" spans="26:35" x14ac:dyDescent="0.25">
      <c r="Z4234" s="62" t="s">
        <v>79</v>
      </c>
      <c r="AA4234" s="62" t="s">
        <v>4218</v>
      </c>
      <c r="AB4234" s="62">
        <v>4314423</v>
      </c>
      <c r="AH4234" s="45" t="str">
        <f t="shared" si="134"/>
        <v>RSPicada Café</v>
      </c>
      <c r="AI4234" s="62">
        <v>4314423</v>
      </c>
    </row>
    <row r="4235" spans="26:35" x14ac:dyDescent="0.25">
      <c r="Z4235" s="62" t="s">
        <v>79</v>
      </c>
      <c r="AA4235" s="62" t="s">
        <v>4223</v>
      </c>
      <c r="AB4235" s="62">
        <v>4314456</v>
      </c>
      <c r="AH4235" s="45" t="str">
        <f t="shared" si="134"/>
        <v>RSPinhal</v>
      </c>
      <c r="AI4235" s="62">
        <v>4314456</v>
      </c>
    </row>
    <row r="4236" spans="26:35" x14ac:dyDescent="0.25">
      <c r="Z4236" s="62" t="s">
        <v>79</v>
      </c>
      <c r="AA4236" s="62" t="s">
        <v>4227</v>
      </c>
      <c r="AB4236" s="62">
        <v>4314464</v>
      </c>
      <c r="AH4236" s="45" t="str">
        <f t="shared" si="134"/>
        <v>RSPinhal da Serra</v>
      </c>
      <c r="AI4236" s="62">
        <v>4314464</v>
      </c>
    </row>
    <row r="4237" spans="26:35" x14ac:dyDescent="0.25">
      <c r="Z4237" s="62" t="s">
        <v>79</v>
      </c>
      <c r="AA4237" s="62" t="s">
        <v>4232</v>
      </c>
      <c r="AB4237" s="62">
        <v>4314472</v>
      </c>
      <c r="AH4237" s="45" t="str">
        <f t="shared" si="134"/>
        <v>RSPinhal Grande</v>
      </c>
      <c r="AI4237" s="62">
        <v>4314472</v>
      </c>
    </row>
    <row r="4238" spans="26:35" x14ac:dyDescent="0.25">
      <c r="Z4238" s="62" t="s">
        <v>79</v>
      </c>
      <c r="AA4238" s="62" t="s">
        <v>4237</v>
      </c>
      <c r="AB4238" s="62">
        <v>4314498</v>
      </c>
      <c r="AH4238" s="45" t="str">
        <f t="shared" si="134"/>
        <v>RSPinheirinho do Vale</v>
      </c>
      <c r="AI4238" s="62">
        <v>4314498</v>
      </c>
    </row>
    <row r="4239" spans="26:35" x14ac:dyDescent="0.25">
      <c r="Z4239" s="62" t="s">
        <v>79</v>
      </c>
      <c r="AA4239" s="62" t="s">
        <v>4241</v>
      </c>
      <c r="AB4239" s="62">
        <v>4314506</v>
      </c>
      <c r="AH4239" s="45" t="str">
        <f t="shared" si="134"/>
        <v>RSPinheiro Machado</v>
      </c>
      <c r="AI4239" s="62">
        <v>4314506</v>
      </c>
    </row>
    <row r="4240" spans="26:35" x14ac:dyDescent="0.25">
      <c r="Z4240" s="62" t="s">
        <v>79</v>
      </c>
      <c r="AA4240" s="62" t="s">
        <v>4246</v>
      </c>
      <c r="AB4240" s="62">
        <v>4314548</v>
      </c>
      <c r="AH4240" s="45" t="str">
        <f t="shared" si="134"/>
        <v>RSPinto Bandeira</v>
      </c>
      <c r="AI4240" s="62">
        <v>4314548</v>
      </c>
    </row>
    <row r="4241" spans="26:35" x14ac:dyDescent="0.25">
      <c r="Z4241" s="62" t="s">
        <v>79</v>
      </c>
      <c r="AA4241" s="62" t="s">
        <v>4251</v>
      </c>
      <c r="AB4241" s="62">
        <v>4314555</v>
      </c>
      <c r="AH4241" s="45" t="str">
        <f t="shared" si="134"/>
        <v>RSPirapó</v>
      </c>
      <c r="AI4241" s="62">
        <v>4314555</v>
      </c>
    </row>
    <row r="4242" spans="26:35" x14ac:dyDescent="0.25">
      <c r="Z4242" s="62" t="s">
        <v>79</v>
      </c>
      <c r="AA4242" s="62" t="s">
        <v>4255</v>
      </c>
      <c r="AB4242" s="62">
        <v>4314605</v>
      </c>
      <c r="AH4242" s="45" t="str">
        <f t="shared" si="134"/>
        <v>RSPiratini</v>
      </c>
      <c r="AI4242" s="62">
        <v>4314605</v>
      </c>
    </row>
    <row r="4243" spans="26:35" x14ac:dyDescent="0.25">
      <c r="Z4243" s="62" t="s">
        <v>79</v>
      </c>
      <c r="AA4243" s="62" t="s">
        <v>4024</v>
      </c>
      <c r="AB4243" s="62">
        <v>4314704</v>
      </c>
      <c r="AH4243" s="45" t="str">
        <f t="shared" si="134"/>
        <v>RSPlanalto</v>
      </c>
      <c r="AI4243" s="62">
        <v>4314704</v>
      </c>
    </row>
    <row r="4244" spans="26:35" x14ac:dyDescent="0.25">
      <c r="Z4244" s="62" t="s">
        <v>79</v>
      </c>
      <c r="AA4244" s="62" t="s">
        <v>4264</v>
      </c>
      <c r="AB4244" s="62">
        <v>4314753</v>
      </c>
      <c r="AH4244" s="45" t="str">
        <f t="shared" si="134"/>
        <v>RSPoço das Antas</v>
      </c>
      <c r="AI4244" s="62">
        <v>4314753</v>
      </c>
    </row>
    <row r="4245" spans="26:35" x14ac:dyDescent="0.25">
      <c r="Z4245" s="62" t="s">
        <v>79</v>
      </c>
      <c r="AA4245" s="62" t="s">
        <v>4269</v>
      </c>
      <c r="AB4245" s="62">
        <v>4314779</v>
      </c>
      <c r="AH4245" s="45" t="str">
        <f t="shared" si="134"/>
        <v>RSPontão</v>
      </c>
      <c r="AI4245" s="62">
        <v>4314779</v>
      </c>
    </row>
    <row r="4246" spans="26:35" x14ac:dyDescent="0.25">
      <c r="Z4246" s="62" t="s">
        <v>79</v>
      </c>
      <c r="AA4246" s="62" t="s">
        <v>4274</v>
      </c>
      <c r="AB4246" s="62">
        <v>4314787</v>
      </c>
      <c r="AH4246" s="45" t="str">
        <f t="shared" si="134"/>
        <v>RSPonte Preta</v>
      </c>
      <c r="AI4246" s="62">
        <v>4314787</v>
      </c>
    </row>
    <row r="4247" spans="26:35" x14ac:dyDescent="0.25">
      <c r="Z4247" s="62" t="s">
        <v>79</v>
      </c>
      <c r="AA4247" s="62" t="s">
        <v>4277</v>
      </c>
      <c r="AB4247" s="62">
        <v>4314803</v>
      </c>
      <c r="AH4247" s="45" t="str">
        <f t="shared" si="134"/>
        <v>RSPortão</v>
      </c>
      <c r="AI4247" s="62">
        <v>4314803</v>
      </c>
    </row>
    <row r="4248" spans="26:35" x14ac:dyDescent="0.25">
      <c r="Z4248" s="62" t="s">
        <v>79</v>
      </c>
      <c r="AA4248" s="62" t="s">
        <v>4281</v>
      </c>
      <c r="AB4248" s="62">
        <v>4314902</v>
      </c>
      <c r="AH4248" s="45" t="str">
        <f t="shared" si="134"/>
        <v>RSPorto Alegre</v>
      </c>
      <c r="AI4248" s="62">
        <v>4314902</v>
      </c>
    </row>
    <row r="4249" spans="26:35" x14ac:dyDescent="0.25">
      <c r="Z4249" s="62" t="s">
        <v>79</v>
      </c>
      <c r="AA4249" s="62" t="s">
        <v>4286</v>
      </c>
      <c r="AB4249" s="62">
        <v>4315008</v>
      </c>
      <c r="AH4249" s="45" t="str">
        <f t="shared" si="134"/>
        <v>RSPorto Lucena</v>
      </c>
      <c r="AI4249" s="62">
        <v>4315008</v>
      </c>
    </row>
    <row r="4250" spans="26:35" x14ac:dyDescent="0.25">
      <c r="Z4250" s="62" t="s">
        <v>79</v>
      </c>
      <c r="AA4250" s="62" t="s">
        <v>4291</v>
      </c>
      <c r="AB4250" s="62">
        <v>4315057</v>
      </c>
      <c r="AH4250" s="45" t="str">
        <f t="shared" si="134"/>
        <v>RSPorto Mauá</v>
      </c>
      <c r="AI4250" s="62">
        <v>4315057</v>
      </c>
    </row>
    <row r="4251" spans="26:35" x14ac:dyDescent="0.25">
      <c r="Z4251" s="62" t="s">
        <v>79</v>
      </c>
      <c r="AA4251" s="62" t="s">
        <v>4296</v>
      </c>
      <c r="AB4251" s="62">
        <v>4315073</v>
      </c>
      <c r="AH4251" s="45" t="str">
        <f t="shared" si="134"/>
        <v>RSPorto Vera Cruz</v>
      </c>
      <c r="AI4251" s="62">
        <v>4315073</v>
      </c>
    </row>
    <row r="4252" spans="26:35" x14ac:dyDescent="0.25">
      <c r="Z4252" s="62" t="s">
        <v>79</v>
      </c>
      <c r="AA4252" s="62" t="s">
        <v>4301</v>
      </c>
      <c r="AB4252" s="62">
        <v>4315107</v>
      </c>
      <c r="AH4252" s="45" t="str">
        <f t="shared" si="134"/>
        <v>RSPorto Xavier</v>
      </c>
      <c r="AI4252" s="62">
        <v>4315107</v>
      </c>
    </row>
    <row r="4253" spans="26:35" x14ac:dyDescent="0.25">
      <c r="Z4253" s="62" t="s">
        <v>79</v>
      </c>
      <c r="AA4253" s="62" t="s">
        <v>4306</v>
      </c>
      <c r="AB4253" s="62">
        <v>4315131</v>
      </c>
      <c r="AH4253" s="45" t="str">
        <f t="shared" si="134"/>
        <v>RSPouso Novo</v>
      </c>
      <c r="AI4253" s="62">
        <v>4315131</v>
      </c>
    </row>
    <row r="4254" spans="26:35" x14ac:dyDescent="0.25">
      <c r="Z4254" s="62" t="s">
        <v>79</v>
      </c>
      <c r="AA4254" s="62" t="s">
        <v>4311</v>
      </c>
      <c r="AB4254" s="62">
        <v>4315149</v>
      </c>
      <c r="AH4254" s="45" t="str">
        <f t="shared" si="134"/>
        <v>RSPresidente Lucena</v>
      </c>
      <c r="AI4254" s="62">
        <v>4315149</v>
      </c>
    </row>
    <row r="4255" spans="26:35" x14ac:dyDescent="0.25">
      <c r="Z4255" s="62" t="s">
        <v>79</v>
      </c>
      <c r="AA4255" s="62" t="s">
        <v>4316</v>
      </c>
      <c r="AB4255" s="62">
        <v>4315156</v>
      </c>
      <c r="AH4255" s="45" t="str">
        <f t="shared" si="134"/>
        <v>RSProgresso</v>
      </c>
      <c r="AI4255" s="62">
        <v>4315156</v>
      </c>
    </row>
    <row r="4256" spans="26:35" x14ac:dyDescent="0.25">
      <c r="Z4256" s="62" t="s">
        <v>79</v>
      </c>
      <c r="AA4256" s="62" t="s">
        <v>4320</v>
      </c>
      <c r="AB4256" s="62">
        <v>4315172</v>
      </c>
      <c r="AH4256" s="45" t="str">
        <f t="shared" si="134"/>
        <v>RSProtásio Alves</v>
      </c>
      <c r="AI4256" s="62">
        <v>4315172</v>
      </c>
    </row>
    <row r="4257" spans="26:35" x14ac:dyDescent="0.25">
      <c r="Z4257" s="62" t="s">
        <v>79</v>
      </c>
      <c r="AA4257" s="62" t="s">
        <v>4325</v>
      </c>
      <c r="AB4257" s="62">
        <v>4315206</v>
      </c>
      <c r="AH4257" s="45" t="str">
        <f t="shared" si="134"/>
        <v>RSPutinga</v>
      </c>
      <c r="AI4257" s="62">
        <v>4315206</v>
      </c>
    </row>
    <row r="4258" spans="26:35" x14ac:dyDescent="0.25">
      <c r="Z4258" s="62" t="s">
        <v>79</v>
      </c>
      <c r="AA4258" s="62" t="s">
        <v>4330</v>
      </c>
      <c r="AB4258" s="62">
        <v>4315305</v>
      </c>
      <c r="AH4258" s="45" t="str">
        <f t="shared" si="134"/>
        <v>RSQuaraí</v>
      </c>
      <c r="AI4258" s="62">
        <v>4315305</v>
      </c>
    </row>
    <row r="4259" spans="26:35" x14ac:dyDescent="0.25">
      <c r="Z4259" s="62" t="s">
        <v>79</v>
      </c>
      <c r="AA4259" s="62" t="s">
        <v>4335</v>
      </c>
      <c r="AB4259" s="62">
        <v>4315313</v>
      </c>
      <c r="AH4259" s="45" t="str">
        <f t="shared" si="134"/>
        <v>RSQuatro Irmãos</v>
      </c>
      <c r="AI4259" s="62">
        <v>4315313</v>
      </c>
    </row>
    <row r="4260" spans="26:35" x14ac:dyDescent="0.25">
      <c r="Z4260" s="62" t="s">
        <v>79</v>
      </c>
      <c r="AA4260" s="62" t="s">
        <v>4340</v>
      </c>
      <c r="AB4260" s="62">
        <v>4315321</v>
      </c>
      <c r="AH4260" s="45" t="str">
        <f t="shared" si="134"/>
        <v>RSQuevedos</v>
      </c>
      <c r="AI4260" s="62">
        <v>4315321</v>
      </c>
    </row>
    <row r="4261" spans="26:35" x14ac:dyDescent="0.25">
      <c r="Z4261" s="62" t="s">
        <v>79</v>
      </c>
      <c r="AA4261" s="62" t="s">
        <v>4345</v>
      </c>
      <c r="AB4261" s="62">
        <v>4315354</v>
      </c>
      <c r="AH4261" s="45" t="str">
        <f t="shared" si="134"/>
        <v>RSQuinze de Novembro</v>
      </c>
      <c r="AI4261" s="62">
        <v>4315354</v>
      </c>
    </row>
    <row r="4262" spans="26:35" x14ac:dyDescent="0.25">
      <c r="Z4262" s="62" t="s">
        <v>79</v>
      </c>
      <c r="AA4262" s="62" t="s">
        <v>4350</v>
      </c>
      <c r="AB4262" s="62">
        <v>4315404</v>
      </c>
      <c r="AH4262" s="45" t="str">
        <f t="shared" si="134"/>
        <v>RSRedentora</v>
      </c>
      <c r="AI4262" s="62">
        <v>4315404</v>
      </c>
    </row>
    <row r="4263" spans="26:35" x14ac:dyDescent="0.25">
      <c r="Z4263" s="62" t="s">
        <v>79</v>
      </c>
      <c r="AA4263" s="62" t="s">
        <v>4354</v>
      </c>
      <c r="AB4263" s="62">
        <v>4315453</v>
      </c>
      <c r="AH4263" s="45" t="str">
        <f t="shared" si="134"/>
        <v>RSRelvado</v>
      </c>
      <c r="AI4263" s="62">
        <v>4315453</v>
      </c>
    </row>
    <row r="4264" spans="26:35" x14ac:dyDescent="0.25">
      <c r="Z4264" s="62" t="s">
        <v>79</v>
      </c>
      <c r="AA4264" s="62" t="s">
        <v>4358</v>
      </c>
      <c r="AB4264" s="62">
        <v>4315503</v>
      </c>
      <c r="AH4264" s="45" t="str">
        <f t="shared" si="134"/>
        <v>RSRestinga Seca</v>
      </c>
      <c r="AI4264" s="62">
        <v>4315503</v>
      </c>
    </row>
    <row r="4265" spans="26:35" x14ac:dyDescent="0.25">
      <c r="Z4265" s="62" t="s">
        <v>79</v>
      </c>
      <c r="AA4265" s="62" t="s">
        <v>4362</v>
      </c>
      <c r="AB4265" s="62">
        <v>4315552</v>
      </c>
      <c r="AH4265" s="45" t="str">
        <f t="shared" si="134"/>
        <v>RSRio dos Índios</v>
      </c>
      <c r="AI4265" s="62">
        <v>4315552</v>
      </c>
    </row>
    <row r="4266" spans="26:35" x14ac:dyDescent="0.25">
      <c r="Z4266" s="62" t="s">
        <v>79</v>
      </c>
      <c r="AA4266" s="62" t="s">
        <v>4367</v>
      </c>
      <c r="AB4266" s="62">
        <v>4315602</v>
      </c>
      <c r="AH4266" s="45" t="str">
        <f t="shared" si="134"/>
        <v>RSRio Grande</v>
      </c>
      <c r="AI4266" s="62">
        <v>4315602</v>
      </c>
    </row>
    <row r="4267" spans="26:35" x14ac:dyDescent="0.25">
      <c r="Z4267" s="62" t="s">
        <v>79</v>
      </c>
      <c r="AA4267" s="62" t="s">
        <v>4371</v>
      </c>
      <c r="AB4267" s="62">
        <v>4315701</v>
      </c>
      <c r="AH4267" s="45" t="str">
        <f t="shared" si="134"/>
        <v>RSRio Pardo</v>
      </c>
      <c r="AI4267" s="62">
        <v>4315701</v>
      </c>
    </row>
    <row r="4268" spans="26:35" x14ac:dyDescent="0.25">
      <c r="Z4268" s="62" t="s">
        <v>79</v>
      </c>
      <c r="AA4268" s="62" t="s">
        <v>4376</v>
      </c>
      <c r="AB4268" s="62">
        <v>4315750</v>
      </c>
      <c r="AH4268" s="45" t="str">
        <f t="shared" si="134"/>
        <v>RSRiozinho</v>
      </c>
      <c r="AI4268" s="62">
        <v>4315750</v>
      </c>
    </row>
    <row r="4269" spans="26:35" x14ac:dyDescent="0.25">
      <c r="Z4269" s="62" t="s">
        <v>79</v>
      </c>
      <c r="AA4269" s="62" t="s">
        <v>4380</v>
      </c>
      <c r="AB4269" s="62">
        <v>4315800</v>
      </c>
      <c r="AH4269" s="45" t="str">
        <f t="shared" si="134"/>
        <v>RSRoca Sales</v>
      </c>
      <c r="AI4269" s="62">
        <v>4315800</v>
      </c>
    </row>
    <row r="4270" spans="26:35" x14ac:dyDescent="0.25">
      <c r="Z4270" s="62" t="s">
        <v>79</v>
      </c>
      <c r="AA4270" s="62" t="s">
        <v>4385</v>
      </c>
      <c r="AB4270" s="62">
        <v>4315909</v>
      </c>
      <c r="AH4270" s="45" t="str">
        <f t="shared" si="134"/>
        <v>RSRodeio Bonito</v>
      </c>
      <c r="AI4270" s="62">
        <v>4315909</v>
      </c>
    </row>
    <row r="4271" spans="26:35" x14ac:dyDescent="0.25">
      <c r="Z4271" s="62" t="s">
        <v>79</v>
      </c>
      <c r="AA4271" s="62" t="s">
        <v>4390</v>
      </c>
      <c r="AB4271" s="62">
        <v>4315958</v>
      </c>
      <c r="AH4271" s="45" t="str">
        <f t="shared" si="134"/>
        <v>RSRolador</v>
      </c>
      <c r="AI4271" s="62">
        <v>4315958</v>
      </c>
    </row>
    <row r="4272" spans="26:35" x14ac:dyDescent="0.25">
      <c r="Z4272" s="62" t="s">
        <v>79</v>
      </c>
      <c r="AA4272" s="62" t="s">
        <v>4394</v>
      </c>
      <c r="AB4272" s="62">
        <v>4316006</v>
      </c>
      <c r="AH4272" s="45" t="str">
        <f t="shared" si="134"/>
        <v>RSRolante</v>
      </c>
      <c r="AI4272" s="62">
        <v>4316006</v>
      </c>
    </row>
    <row r="4273" spans="26:35" x14ac:dyDescent="0.25">
      <c r="Z4273" s="62" t="s">
        <v>79</v>
      </c>
      <c r="AA4273" s="62" t="s">
        <v>4399</v>
      </c>
      <c r="AB4273" s="62">
        <v>4316105</v>
      </c>
      <c r="AH4273" s="45" t="str">
        <f t="shared" si="134"/>
        <v>RSRonda Alta</v>
      </c>
      <c r="AI4273" s="62">
        <v>4316105</v>
      </c>
    </row>
    <row r="4274" spans="26:35" x14ac:dyDescent="0.25">
      <c r="Z4274" s="62" t="s">
        <v>79</v>
      </c>
      <c r="AA4274" s="62" t="s">
        <v>4404</v>
      </c>
      <c r="AB4274" s="62">
        <v>4316204</v>
      </c>
      <c r="AH4274" s="45" t="str">
        <f t="shared" si="134"/>
        <v>RSRondinha</v>
      </c>
      <c r="AI4274" s="62">
        <v>4316204</v>
      </c>
    </row>
    <row r="4275" spans="26:35" x14ac:dyDescent="0.25">
      <c r="Z4275" s="62" t="s">
        <v>79</v>
      </c>
      <c r="AA4275" s="62" t="s">
        <v>4408</v>
      </c>
      <c r="AB4275" s="62">
        <v>4316303</v>
      </c>
      <c r="AH4275" s="45" t="str">
        <f t="shared" si="134"/>
        <v>RSRoque Gonzales</v>
      </c>
      <c r="AI4275" s="62">
        <v>4316303</v>
      </c>
    </row>
    <row r="4276" spans="26:35" x14ac:dyDescent="0.25">
      <c r="Z4276" s="62" t="s">
        <v>79</v>
      </c>
      <c r="AA4276" s="62" t="s">
        <v>4413</v>
      </c>
      <c r="AB4276" s="62">
        <v>4316402</v>
      </c>
      <c r="AH4276" s="45" t="str">
        <f t="shared" si="134"/>
        <v>RSRosário do Sul</v>
      </c>
      <c r="AI4276" s="62">
        <v>4316402</v>
      </c>
    </row>
    <row r="4277" spans="26:35" x14ac:dyDescent="0.25">
      <c r="Z4277" s="62" t="s">
        <v>79</v>
      </c>
      <c r="AA4277" s="62" t="s">
        <v>4418</v>
      </c>
      <c r="AB4277" s="62">
        <v>4316428</v>
      </c>
      <c r="AH4277" s="45" t="str">
        <f t="shared" si="134"/>
        <v>RSSagrada Família</v>
      </c>
      <c r="AI4277" s="62">
        <v>4316428</v>
      </c>
    </row>
    <row r="4278" spans="26:35" x14ac:dyDescent="0.25">
      <c r="Z4278" s="62" t="s">
        <v>79</v>
      </c>
      <c r="AA4278" s="62" t="s">
        <v>4423</v>
      </c>
      <c r="AB4278" s="62">
        <v>4316436</v>
      </c>
      <c r="AH4278" s="45" t="str">
        <f t="shared" si="134"/>
        <v>RSSaldanha Marinho</v>
      </c>
      <c r="AI4278" s="62">
        <v>4316436</v>
      </c>
    </row>
    <row r="4279" spans="26:35" x14ac:dyDescent="0.25">
      <c r="Z4279" s="62" t="s">
        <v>79</v>
      </c>
      <c r="AA4279" s="62" t="s">
        <v>4427</v>
      </c>
      <c r="AB4279" s="62">
        <v>4316451</v>
      </c>
      <c r="AH4279" s="45" t="str">
        <f t="shared" si="134"/>
        <v>RSSalto do Jacuí</v>
      </c>
      <c r="AI4279" s="62">
        <v>4316451</v>
      </c>
    </row>
    <row r="4280" spans="26:35" x14ac:dyDescent="0.25">
      <c r="Z4280" s="62" t="s">
        <v>79</v>
      </c>
      <c r="AA4280" s="62" t="s">
        <v>4432</v>
      </c>
      <c r="AB4280" s="62">
        <v>4316477</v>
      </c>
      <c r="AH4280" s="45" t="str">
        <f t="shared" si="134"/>
        <v>RSSalvador das Missões</v>
      </c>
      <c r="AI4280" s="62">
        <v>4316477</v>
      </c>
    </row>
    <row r="4281" spans="26:35" x14ac:dyDescent="0.25">
      <c r="Z4281" s="62" t="s">
        <v>79</v>
      </c>
      <c r="AA4281" s="62" t="s">
        <v>4437</v>
      </c>
      <c r="AB4281" s="62">
        <v>4316501</v>
      </c>
      <c r="AH4281" s="45" t="str">
        <f t="shared" si="134"/>
        <v>RSSalvador do Sul</v>
      </c>
      <c r="AI4281" s="62">
        <v>4316501</v>
      </c>
    </row>
    <row r="4282" spans="26:35" x14ac:dyDescent="0.25">
      <c r="Z4282" s="62" t="s">
        <v>79</v>
      </c>
      <c r="AA4282" s="62" t="s">
        <v>4441</v>
      </c>
      <c r="AB4282" s="62">
        <v>4316600</v>
      </c>
      <c r="AH4282" s="45" t="str">
        <f t="shared" si="134"/>
        <v>RSSananduva</v>
      </c>
      <c r="AI4282" s="62">
        <v>4316600</v>
      </c>
    </row>
    <row r="4283" spans="26:35" x14ac:dyDescent="0.25">
      <c r="Z4283" s="62" t="s">
        <v>79</v>
      </c>
      <c r="AA4283" s="62" t="s">
        <v>4446</v>
      </c>
      <c r="AB4283" s="62">
        <v>4316709</v>
      </c>
      <c r="AH4283" s="45" t="str">
        <f t="shared" si="134"/>
        <v>RSSanta Bárbara do Sul</v>
      </c>
      <c r="AI4283" s="62">
        <v>4316709</v>
      </c>
    </row>
    <row r="4284" spans="26:35" x14ac:dyDescent="0.25">
      <c r="Z4284" s="62" t="s">
        <v>79</v>
      </c>
      <c r="AA4284" s="62" t="s">
        <v>4451</v>
      </c>
      <c r="AB4284" s="62">
        <v>4316733</v>
      </c>
      <c r="AH4284" s="45" t="str">
        <f t="shared" si="134"/>
        <v>RSSanta Cecília do Sul</v>
      </c>
      <c r="AI4284" s="62">
        <v>4316733</v>
      </c>
    </row>
    <row r="4285" spans="26:35" x14ac:dyDescent="0.25">
      <c r="Z4285" s="62" t="s">
        <v>79</v>
      </c>
      <c r="AA4285" s="62" t="s">
        <v>4456</v>
      </c>
      <c r="AB4285" s="62">
        <v>4316758</v>
      </c>
      <c r="AH4285" s="45" t="str">
        <f t="shared" si="134"/>
        <v>RSSanta Clara do Sul</v>
      </c>
      <c r="AI4285" s="62">
        <v>4316758</v>
      </c>
    </row>
    <row r="4286" spans="26:35" x14ac:dyDescent="0.25">
      <c r="Z4286" s="62" t="s">
        <v>79</v>
      </c>
      <c r="AA4286" s="62" t="s">
        <v>4461</v>
      </c>
      <c r="AB4286" s="62">
        <v>4316808</v>
      </c>
      <c r="AH4286" s="45" t="str">
        <f t="shared" si="134"/>
        <v>RSSanta Cruz do Sul</v>
      </c>
      <c r="AI4286" s="62">
        <v>4316808</v>
      </c>
    </row>
    <row r="4287" spans="26:35" x14ac:dyDescent="0.25">
      <c r="Z4287" s="62" t="s">
        <v>79</v>
      </c>
      <c r="AA4287" s="62" t="s">
        <v>4466</v>
      </c>
      <c r="AB4287" s="62">
        <v>4316972</v>
      </c>
      <c r="AH4287" s="45" t="str">
        <f t="shared" si="134"/>
        <v>RSSanta Margarida do Sul</v>
      </c>
      <c r="AI4287" s="62">
        <v>4316972</v>
      </c>
    </row>
    <row r="4288" spans="26:35" x14ac:dyDescent="0.25">
      <c r="Z4288" s="62" t="s">
        <v>79</v>
      </c>
      <c r="AA4288" s="62" t="s">
        <v>2538</v>
      </c>
      <c r="AB4288" s="62">
        <v>4316907</v>
      </c>
      <c r="AH4288" s="45" t="str">
        <f t="shared" si="134"/>
        <v>RSSanta Maria</v>
      </c>
      <c r="AI4288" s="62">
        <v>4316907</v>
      </c>
    </row>
    <row r="4289" spans="26:35" x14ac:dyDescent="0.25">
      <c r="Z4289" s="62" t="s">
        <v>79</v>
      </c>
      <c r="AA4289" s="62" t="s">
        <v>4475</v>
      </c>
      <c r="AB4289" s="62">
        <v>4316956</v>
      </c>
      <c r="AH4289" s="45" t="str">
        <f t="shared" si="134"/>
        <v>RSSanta Maria do Herval</v>
      </c>
      <c r="AI4289" s="62">
        <v>4316956</v>
      </c>
    </row>
    <row r="4290" spans="26:35" x14ac:dyDescent="0.25">
      <c r="Z4290" s="62" t="s">
        <v>79</v>
      </c>
      <c r="AA4290" s="62" t="s">
        <v>4480</v>
      </c>
      <c r="AB4290" s="62">
        <v>4317202</v>
      </c>
      <c r="AH4290" s="45" t="str">
        <f t="shared" si="134"/>
        <v>RSSanta Rosa</v>
      </c>
      <c r="AI4290" s="62">
        <v>4317202</v>
      </c>
    </row>
    <row r="4291" spans="26:35" x14ac:dyDescent="0.25">
      <c r="Z4291" s="62" t="s">
        <v>79</v>
      </c>
      <c r="AA4291" s="62" t="s">
        <v>4485</v>
      </c>
      <c r="AB4291" s="62">
        <v>4317251</v>
      </c>
      <c r="AH4291" s="45" t="str">
        <f t="shared" ref="AH4291:AH4354" si="135">CONCATENATE(Z4291,AA4291)</f>
        <v>RSSanta Tereza</v>
      </c>
      <c r="AI4291" s="62">
        <v>4317251</v>
      </c>
    </row>
    <row r="4292" spans="26:35" x14ac:dyDescent="0.25">
      <c r="Z4292" s="62" t="s">
        <v>79</v>
      </c>
      <c r="AA4292" s="62" t="s">
        <v>4490</v>
      </c>
      <c r="AB4292" s="62">
        <v>4317301</v>
      </c>
      <c r="AH4292" s="45" t="str">
        <f t="shared" si="135"/>
        <v>RSSanta Vitória do Palmar</v>
      </c>
      <c r="AI4292" s="62">
        <v>4317301</v>
      </c>
    </row>
    <row r="4293" spans="26:35" x14ac:dyDescent="0.25">
      <c r="Z4293" s="62" t="s">
        <v>79</v>
      </c>
      <c r="AA4293" s="62" t="s">
        <v>4495</v>
      </c>
      <c r="AB4293" s="62">
        <v>4317004</v>
      </c>
      <c r="AH4293" s="45" t="str">
        <f t="shared" si="135"/>
        <v>RSSantana da Boa Vista</v>
      </c>
      <c r="AI4293" s="62">
        <v>4317004</v>
      </c>
    </row>
    <row r="4294" spans="26:35" x14ac:dyDescent="0.25">
      <c r="Z4294" s="62" t="s">
        <v>79</v>
      </c>
      <c r="AA4294" s="62" t="s">
        <v>4500</v>
      </c>
      <c r="AB4294" s="62">
        <v>4317103</v>
      </c>
      <c r="AH4294" s="45" t="str">
        <f t="shared" si="135"/>
        <v>RSSant'Ana do Livramento</v>
      </c>
      <c r="AI4294" s="62">
        <v>4317103</v>
      </c>
    </row>
    <row r="4295" spans="26:35" x14ac:dyDescent="0.25">
      <c r="Z4295" s="62" t="s">
        <v>79</v>
      </c>
      <c r="AA4295" s="62" t="s">
        <v>4505</v>
      </c>
      <c r="AB4295" s="62">
        <v>4317400</v>
      </c>
      <c r="AH4295" s="45" t="str">
        <f t="shared" si="135"/>
        <v>RSSantiago</v>
      </c>
      <c r="AI4295" s="62">
        <v>4317400</v>
      </c>
    </row>
    <row r="4296" spans="26:35" x14ac:dyDescent="0.25">
      <c r="Z4296" s="62" t="s">
        <v>79</v>
      </c>
      <c r="AA4296" s="62" t="s">
        <v>4510</v>
      </c>
      <c r="AB4296" s="62">
        <v>4317509</v>
      </c>
      <c r="AH4296" s="45" t="str">
        <f t="shared" si="135"/>
        <v>RSSanto Ângelo</v>
      </c>
      <c r="AI4296" s="62">
        <v>4317509</v>
      </c>
    </row>
    <row r="4297" spans="26:35" x14ac:dyDescent="0.25">
      <c r="Z4297" s="62" t="s">
        <v>79</v>
      </c>
      <c r="AA4297" s="62" t="s">
        <v>4514</v>
      </c>
      <c r="AB4297" s="62">
        <v>4317608</v>
      </c>
      <c r="AH4297" s="45" t="str">
        <f t="shared" si="135"/>
        <v>RSSanto Antônio da Patrulha</v>
      </c>
      <c r="AI4297" s="62">
        <v>4317608</v>
      </c>
    </row>
    <row r="4298" spans="26:35" x14ac:dyDescent="0.25">
      <c r="Z4298" s="62" t="s">
        <v>79</v>
      </c>
      <c r="AA4298" s="62" t="s">
        <v>4519</v>
      </c>
      <c r="AB4298" s="62">
        <v>4317707</v>
      </c>
      <c r="AH4298" s="45" t="str">
        <f t="shared" si="135"/>
        <v>RSSanto Antônio das Missões</v>
      </c>
      <c r="AI4298" s="62">
        <v>4317707</v>
      </c>
    </row>
    <row r="4299" spans="26:35" x14ac:dyDescent="0.25">
      <c r="Z4299" s="62" t="s">
        <v>79</v>
      </c>
      <c r="AA4299" s="62" t="s">
        <v>4524</v>
      </c>
      <c r="AB4299" s="62">
        <v>4317558</v>
      </c>
      <c r="AH4299" s="45" t="str">
        <f t="shared" si="135"/>
        <v>RSSanto Antônio do Palma</v>
      </c>
      <c r="AI4299" s="62">
        <v>4317558</v>
      </c>
    </row>
    <row r="4300" spans="26:35" x14ac:dyDescent="0.25">
      <c r="Z4300" s="62" t="s">
        <v>79</v>
      </c>
      <c r="AA4300" s="62" t="s">
        <v>4529</v>
      </c>
      <c r="AB4300" s="62">
        <v>4317756</v>
      </c>
      <c r="AH4300" s="45" t="str">
        <f t="shared" si="135"/>
        <v>RSSanto Antônio do Planalto</v>
      </c>
      <c r="AI4300" s="62">
        <v>4317756</v>
      </c>
    </row>
    <row r="4301" spans="26:35" x14ac:dyDescent="0.25">
      <c r="Z4301" s="62" t="s">
        <v>79</v>
      </c>
      <c r="AA4301" s="62" t="s">
        <v>4534</v>
      </c>
      <c r="AB4301" s="62">
        <v>4317806</v>
      </c>
      <c r="AH4301" s="45" t="str">
        <f t="shared" si="135"/>
        <v>RSSanto Augusto</v>
      </c>
      <c r="AI4301" s="62">
        <v>4317806</v>
      </c>
    </row>
    <row r="4302" spans="26:35" x14ac:dyDescent="0.25">
      <c r="Z4302" s="62" t="s">
        <v>79</v>
      </c>
      <c r="AA4302" s="62" t="s">
        <v>4538</v>
      </c>
      <c r="AB4302" s="62">
        <v>4317905</v>
      </c>
      <c r="AH4302" s="45" t="str">
        <f t="shared" si="135"/>
        <v>RSSanto Cristo</v>
      </c>
      <c r="AI4302" s="62">
        <v>4317905</v>
      </c>
    </row>
    <row r="4303" spans="26:35" x14ac:dyDescent="0.25">
      <c r="Z4303" s="62" t="s">
        <v>79</v>
      </c>
      <c r="AA4303" s="62" t="s">
        <v>4543</v>
      </c>
      <c r="AB4303" s="62">
        <v>4317954</v>
      </c>
      <c r="AH4303" s="45" t="str">
        <f t="shared" si="135"/>
        <v>RSSanto Expedito do Sul</v>
      </c>
      <c r="AI4303" s="62">
        <v>4317954</v>
      </c>
    </row>
    <row r="4304" spans="26:35" x14ac:dyDescent="0.25">
      <c r="Z4304" s="62" t="s">
        <v>79</v>
      </c>
      <c r="AA4304" s="62" t="s">
        <v>4547</v>
      </c>
      <c r="AB4304" s="62">
        <v>4318002</v>
      </c>
      <c r="AH4304" s="45" t="str">
        <f t="shared" si="135"/>
        <v>RSSão Borja</v>
      </c>
      <c r="AI4304" s="62">
        <v>4318002</v>
      </c>
    </row>
    <row r="4305" spans="26:35" x14ac:dyDescent="0.25">
      <c r="Z4305" s="62" t="s">
        <v>79</v>
      </c>
      <c r="AA4305" s="62" t="s">
        <v>4552</v>
      </c>
      <c r="AB4305" s="62">
        <v>4318051</v>
      </c>
      <c r="AH4305" s="45" t="str">
        <f t="shared" si="135"/>
        <v>RSSão Domingos do Sul</v>
      </c>
      <c r="AI4305" s="62">
        <v>4318051</v>
      </c>
    </row>
    <row r="4306" spans="26:35" x14ac:dyDescent="0.25">
      <c r="Z4306" s="62" t="s">
        <v>79</v>
      </c>
      <c r="AA4306" s="62" t="s">
        <v>4557</v>
      </c>
      <c r="AB4306" s="62">
        <v>4318101</v>
      </c>
      <c r="AH4306" s="45" t="str">
        <f t="shared" si="135"/>
        <v>RSSão Francisco de Assis</v>
      </c>
      <c r="AI4306" s="62">
        <v>4318101</v>
      </c>
    </row>
    <row r="4307" spans="26:35" x14ac:dyDescent="0.25">
      <c r="Z4307" s="62" t="s">
        <v>79</v>
      </c>
      <c r="AA4307" s="62" t="s">
        <v>4562</v>
      </c>
      <c r="AB4307" s="62">
        <v>4318200</v>
      </c>
      <c r="AH4307" s="45" t="str">
        <f t="shared" si="135"/>
        <v>RSSão Francisco de Paula</v>
      </c>
      <c r="AI4307" s="62">
        <v>4318200</v>
      </c>
    </row>
    <row r="4308" spans="26:35" x14ac:dyDescent="0.25">
      <c r="Z4308" s="62" t="s">
        <v>79</v>
      </c>
      <c r="AA4308" s="62" t="s">
        <v>4429</v>
      </c>
      <c r="AB4308" s="62">
        <v>4318309</v>
      </c>
      <c r="AH4308" s="45" t="str">
        <f t="shared" si="135"/>
        <v>RSSão Gabriel</v>
      </c>
      <c r="AI4308" s="62">
        <v>4318309</v>
      </c>
    </row>
    <row r="4309" spans="26:35" x14ac:dyDescent="0.25">
      <c r="Z4309" s="62" t="s">
        <v>79</v>
      </c>
      <c r="AA4309" s="62" t="s">
        <v>4569</v>
      </c>
      <c r="AB4309" s="62">
        <v>4318408</v>
      </c>
      <c r="AH4309" s="45" t="str">
        <f t="shared" si="135"/>
        <v>RSSão Jerônimo</v>
      </c>
      <c r="AI4309" s="62">
        <v>4318408</v>
      </c>
    </row>
    <row r="4310" spans="26:35" x14ac:dyDescent="0.25">
      <c r="Z4310" s="62" t="s">
        <v>79</v>
      </c>
      <c r="AA4310" s="62" t="s">
        <v>4574</v>
      </c>
      <c r="AB4310" s="62">
        <v>4318424</v>
      </c>
      <c r="AH4310" s="45" t="str">
        <f t="shared" si="135"/>
        <v>RSSão João da Urtiga</v>
      </c>
      <c r="AI4310" s="62">
        <v>4318424</v>
      </c>
    </row>
    <row r="4311" spans="26:35" x14ac:dyDescent="0.25">
      <c r="Z4311" s="62" t="s">
        <v>79</v>
      </c>
      <c r="AA4311" s="62" t="s">
        <v>4579</v>
      </c>
      <c r="AB4311" s="62">
        <v>4318432</v>
      </c>
      <c r="AH4311" s="45" t="str">
        <f t="shared" si="135"/>
        <v>RSSão João do Polêsine</v>
      </c>
      <c r="AI4311" s="62">
        <v>4318432</v>
      </c>
    </row>
    <row r="4312" spans="26:35" x14ac:dyDescent="0.25">
      <c r="Z4312" s="62" t="s">
        <v>79</v>
      </c>
      <c r="AA4312" s="62" t="s">
        <v>4584</v>
      </c>
      <c r="AB4312" s="62">
        <v>4318440</v>
      </c>
      <c r="AH4312" s="45" t="str">
        <f t="shared" si="135"/>
        <v>RSSão Jorge</v>
      </c>
      <c r="AI4312" s="62">
        <v>4318440</v>
      </c>
    </row>
    <row r="4313" spans="26:35" x14ac:dyDescent="0.25">
      <c r="Z4313" s="62" t="s">
        <v>79</v>
      </c>
      <c r="AA4313" s="62" t="s">
        <v>4589</v>
      </c>
      <c r="AB4313" s="62">
        <v>4318457</v>
      </c>
      <c r="AH4313" s="45" t="str">
        <f t="shared" si="135"/>
        <v>RSSão José das Missões</v>
      </c>
      <c r="AI4313" s="62">
        <v>4318457</v>
      </c>
    </row>
    <row r="4314" spans="26:35" x14ac:dyDescent="0.25">
      <c r="Z4314" s="62" t="s">
        <v>79</v>
      </c>
      <c r="AA4314" s="62" t="s">
        <v>4593</v>
      </c>
      <c r="AB4314" s="62">
        <v>4318465</v>
      </c>
      <c r="AH4314" s="45" t="str">
        <f t="shared" si="135"/>
        <v>RSSão José do Herval</v>
      </c>
      <c r="AI4314" s="62">
        <v>4318465</v>
      </c>
    </row>
    <row r="4315" spans="26:35" x14ac:dyDescent="0.25">
      <c r="Z4315" s="62" t="s">
        <v>79</v>
      </c>
      <c r="AA4315" s="62" t="s">
        <v>4598</v>
      </c>
      <c r="AB4315" s="62">
        <v>4318481</v>
      </c>
      <c r="AH4315" s="45" t="str">
        <f t="shared" si="135"/>
        <v>RSSão José do Hortêncio</v>
      </c>
      <c r="AI4315" s="62">
        <v>4318481</v>
      </c>
    </row>
    <row r="4316" spans="26:35" x14ac:dyDescent="0.25">
      <c r="Z4316" s="62" t="s">
        <v>79</v>
      </c>
      <c r="AA4316" s="62" t="s">
        <v>4602</v>
      </c>
      <c r="AB4316" s="62">
        <v>4318499</v>
      </c>
      <c r="AH4316" s="45" t="str">
        <f t="shared" si="135"/>
        <v>RSSão José do Inhacorá</v>
      </c>
      <c r="AI4316" s="62">
        <v>4318499</v>
      </c>
    </row>
    <row r="4317" spans="26:35" x14ac:dyDescent="0.25">
      <c r="Z4317" s="62" t="s">
        <v>79</v>
      </c>
      <c r="AA4317" s="62" t="s">
        <v>4606</v>
      </c>
      <c r="AB4317" s="62">
        <v>4318507</v>
      </c>
      <c r="AH4317" s="45" t="str">
        <f t="shared" si="135"/>
        <v>RSSão José do Norte</v>
      </c>
      <c r="AI4317" s="62">
        <v>4318507</v>
      </c>
    </row>
    <row r="4318" spans="26:35" x14ac:dyDescent="0.25">
      <c r="Z4318" s="62" t="s">
        <v>79</v>
      </c>
      <c r="AA4318" s="62" t="s">
        <v>4611</v>
      </c>
      <c r="AB4318" s="62">
        <v>4318606</v>
      </c>
      <c r="AH4318" s="45" t="str">
        <f t="shared" si="135"/>
        <v>RSSão José do Ouro</v>
      </c>
      <c r="AI4318" s="62">
        <v>4318606</v>
      </c>
    </row>
    <row r="4319" spans="26:35" x14ac:dyDescent="0.25">
      <c r="Z4319" s="62" t="s">
        <v>79</v>
      </c>
      <c r="AA4319" s="62" t="s">
        <v>4616</v>
      </c>
      <c r="AB4319" s="62">
        <v>4318614</v>
      </c>
      <c r="AH4319" s="45" t="str">
        <f t="shared" si="135"/>
        <v>RSSão José do Sul</v>
      </c>
      <c r="AI4319" s="62">
        <v>4318614</v>
      </c>
    </row>
    <row r="4320" spans="26:35" x14ac:dyDescent="0.25">
      <c r="Z4320" s="62" t="s">
        <v>79</v>
      </c>
      <c r="AA4320" s="62" t="s">
        <v>4620</v>
      </c>
      <c r="AB4320" s="62">
        <v>4318622</v>
      </c>
      <c r="AH4320" s="45" t="str">
        <f t="shared" si="135"/>
        <v>RSSão José dos Ausentes</v>
      </c>
      <c r="AI4320" s="62">
        <v>4318622</v>
      </c>
    </row>
    <row r="4321" spans="26:35" x14ac:dyDescent="0.25">
      <c r="Z4321" s="62" t="s">
        <v>79</v>
      </c>
      <c r="AA4321" s="62" t="s">
        <v>4625</v>
      </c>
      <c r="AB4321" s="62">
        <v>4318705</v>
      </c>
      <c r="AH4321" s="45" t="str">
        <f t="shared" si="135"/>
        <v>RSSão Leopoldo</v>
      </c>
      <c r="AI4321" s="62">
        <v>4318705</v>
      </c>
    </row>
    <row r="4322" spans="26:35" x14ac:dyDescent="0.25">
      <c r="Z4322" s="62" t="s">
        <v>79</v>
      </c>
      <c r="AA4322" s="62" t="s">
        <v>4629</v>
      </c>
      <c r="AB4322" s="62">
        <v>4318804</v>
      </c>
      <c r="AH4322" s="45" t="str">
        <f t="shared" si="135"/>
        <v>RSSão Lourenço do Sul</v>
      </c>
      <c r="AI4322" s="62">
        <v>4318804</v>
      </c>
    </row>
    <row r="4323" spans="26:35" x14ac:dyDescent="0.25">
      <c r="Z4323" s="62" t="s">
        <v>79</v>
      </c>
      <c r="AA4323" s="62" t="s">
        <v>4632</v>
      </c>
      <c r="AB4323" s="62">
        <v>4318903</v>
      </c>
      <c r="AH4323" s="45" t="str">
        <f t="shared" si="135"/>
        <v>RSSão Luiz Gonzaga</v>
      </c>
      <c r="AI4323" s="62">
        <v>4318903</v>
      </c>
    </row>
    <row r="4324" spans="26:35" x14ac:dyDescent="0.25">
      <c r="Z4324" s="62" t="s">
        <v>79</v>
      </c>
      <c r="AA4324" s="62" t="s">
        <v>4636</v>
      </c>
      <c r="AB4324" s="62">
        <v>4319000</v>
      </c>
      <c r="AH4324" s="45" t="str">
        <f t="shared" si="135"/>
        <v>RSSão Marcos</v>
      </c>
      <c r="AI4324" s="62">
        <v>4319000</v>
      </c>
    </row>
    <row r="4325" spans="26:35" x14ac:dyDescent="0.25">
      <c r="Z4325" s="62" t="s">
        <v>79</v>
      </c>
      <c r="AA4325" s="62" t="s">
        <v>3907</v>
      </c>
      <c r="AB4325" s="62">
        <v>4319109</v>
      </c>
      <c r="AH4325" s="45" t="str">
        <f t="shared" si="135"/>
        <v>RSSão Martinho</v>
      </c>
      <c r="AI4325" s="62">
        <v>4319109</v>
      </c>
    </row>
    <row r="4326" spans="26:35" x14ac:dyDescent="0.25">
      <c r="Z4326" s="62" t="s">
        <v>79</v>
      </c>
      <c r="AA4326" s="62" t="s">
        <v>4643</v>
      </c>
      <c r="AB4326" s="62">
        <v>4319125</v>
      </c>
      <c r="AH4326" s="45" t="str">
        <f t="shared" si="135"/>
        <v>RSSão Martinho da Serra</v>
      </c>
      <c r="AI4326" s="62">
        <v>4319125</v>
      </c>
    </row>
    <row r="4327" spans="26:35" x14ac:dyDescent="0.25">
      <c r="Z4327" s="62" t="s">
        <v>79</v>
      </c>
      <c r="AA4327" s="62" t="s">
        <v>4645</v>
      </c>
      <c r="AB4327" s="62">
        <v>4319158</v>
      </c>
      <c r="AH4327" s="45" t="str">
        <f t="shared" si="135"/>
        <v>RSSão Miguel das Missões</v>
      </c>
      <c r="AI4327" s="62">
        <v>4319158</v>
      </c>
    </row>
    <row r="4328" spans="26:35" x14ac:dyDescent="0.25">
      <c r="Z4328" s="62" t="s">
        <v>79</v>
      </c>
      <c r="AA4328" s="62" t="s">
        <v>4649</v>
      </c>
      <c r="AB4328" s="62">
        <v>4319208</v>
      </c>
      <c r="AH4328" s="45" t="str">
        <f t="shared" si="135"/>
        <v>RSSão Nicolau</v>
      </c>
      <c r="AI4328" s="62">
        <v>4319208</v>
      </c>
    </row>
    <row r="4329" spans="26:35" x14ac:dyDescent="0.25">
      <c r="Z4329" s="62" t="s">
        <v>79</v>
      </c>
      <c r="AA4329" s="62" t="s">
        <v>4653</v>
      </c>
      <c r="AB4329" s="62">
        <v>4319307</v>
      </c>
      <c r="AH4329" s="45" t="str">
        <f t="shared" si="135"/>
        <v>RSSão Paulo das Missões</v>
      </c>
      <c r="AI4329" s="62">
        <v>4319307</v>
      </c>
    </row>
    <row r="4330" spans="26:35" x14ac:dyDescent="0.25">
      <c r="Z4330" s="62" t="s">
        <v>79</v>
      </c>
      <c r="AA4330" s="62" t="s">
        <v>4657</v>
      </c>
      <c r="AB4330" s="62">
        <v>4319356</v>
      </c>
      <c r="AH4330" s="45" t="str">
        <f t="shared" si="135"/>
        <v>RSSão Pedro da Serra</v>
      </c>
      <c r="AI4330" s="62">
        <v>4319356</v>
      </c>
    </row>
    <row r="4331" spans="26:35" x14ac:dyDescent="0.25">
      <c r="Z4331" s="62" t="s">
        <v>79</v>
      </c>
      <c r="AA4331" s="62" t="s">
        <v>4661</v>
      </c>
      <c r="AB4331" s="62">
        <v>4319364</v>
      </c>
      <c r="AH4331" s="45" t="str">
        <f t="shared" si="135"/>
        <v>RSSão Pedro das Missões</v>
      </c>
      <c r="AI4331" s="62">
        <v>4319364</v>
      </c>
    </row>
    <row r="4332" spans="26:35" x14ac:dyDescent="0.25">
      <c r="Z4332" s="62" t="s">
        <v>79</v>
      </c>
      <c r="AA4332" s="62" t="s">
        <v>4665</v>
      </c>
      <c r="AB4332" s="62">
        <v>4319372</v>
      </c>
      <c r="AH4332" s="45" t="str">
        <f t="shared" si="135"/>
        <v>RSSão Pedro do Butiá</v>
      </c>
      <c r="AI4332" s="62">
        <v>4319372</v>
      </c>
    </row>
    <row r="4333" spans="26:35" x14ac:dyDescent="0.25">
      <c r="Z4333" s="62" t="s">
        <v>79</v>
      </c>
      <c r="AA4333" s="62" t="s">
        <v>4668</v>
      </c>
      <c r="AB4333" s="62">
        <v>4319406</v>
      </c>
      <c r="AH4333" s="45" t="str">
        <f t="shared" si="135"/>
        <v>RSSão Pedro do Sul</v>
      </c>
      <c r="AI4333" s="62">
        <v>4319406</v>
      </c>
    </row>
    <row r="4334" spans="26:35" x14ac:dyDescent="0.25">
      <c r="Z4334" s="62" t="s">
        <v>79</v>
      </c>
      <c r="AA4334" s="62" t="s">
        <v>4672</v>
      </c>
      <c r="AB4334" s="62">
        <v>4319505</v>
      </c>
      <c r="AH4334" s="45" t="str">
        <f t="shared" si="135"/>
        <v>RSSão Sebastião do Caí</v>
      </c>
      <c r="AI4334" s="62">
        <v>4319505</v>
      </c>
    </row>
    <row r="4335" spans="26:35" x14ac:dyDescent="0.25">
      <c r="Z4335" s="62" t="s">
        <v>79</v>
      </c>
      <c r="AA4335" s="62" t="s">
        <v>4676</v>
      </c>
      <c r="AB4335" s="62">
        <v>4319604</v>
      </c>
      <c r="AH4335" s="45" t="str">
        <f t="shared" si="135"/>
        <v>RSSão Sepé</v>
      </c>
      <c r="AI4335" s="62">
        <v>4319604</v>
      </c>
    </row>
    <row r="4336" spans="26:35" x14ac:dyDescent="0.25">
      <c r="Z4336" s="62" t="s">
        <v>79</v>
      </c>
      <c r="AA4336" s="62" t="s">
        <v>4680</v>
      </c>
      <c r="AB4336" s="62">
        <v>4319703</v>
      </c>
      <c r="AH4336" s="45" t="str">
        <f t="shared" si="135"/>
        <v>RSSão Valentim</v>
      </c>
      <c r="AI4336" s="62">
        <v>4319703</v>
      </c>
    </row>
    <row r="4337" spans="26:35" x14ac:dyDescent="0.25">
      <c r="Z4337" s="62" t="s">
        <v>79</v>
      </c>
      <c r="AA4337" s="62" t="s">
        <v>4684</v>
      </c>
      <c r="AB4337" s="62">
        <v>4319711</v>
      </c>
      <c r="AH4337" s="45" t="str">
        <f t="shared" si="135"/>
        <v>RSSão Valentim do Sul</v>
      </c>
      <c r="AI4337" s="62">
        <v>4319711</v>
      </c>
    </row>
    <row r="4338" spans="26:35" x14ac:dyDescent="0.25">
      <c r="Z4338" s="62" t="s">
        <v>79</v>
      </c>
      <c r="AA4338" s="62" t="s">
        <v>4688</v>
      </c>
      <c r="AB4338" s="62">
        <v>4319737</v>
      </c>
      <c r="AH4338" s="45" t="str">
        <f t="shared" si="135"/>
        <v>RSSão Valério do Sul</v>
      </c>
      <c r="AI4338" s="62">
        <v>4319737</v>
      </c>
    </row>
    <row r="4339" spans="26:35" x14ac:dyDescent="0.25">
      <c r="Z4339" s="62" t="s">
        <v>79</v>
      </c>
      <c r="AA4339" s="62" t="s">
        <v>4692</v>
      </c>
      <c r="AB4339" s="62">
        <v>4319752</v>
      </c>
      <c r="AH4339" s="45" t="str">
        <f t="shared" si="135"/>
        <v>RSSão Vendelino</v>
      </c>
      <c r="AI4339" s="62">
        <v>4319752</v>
      </c>
    </row>
    <row r="4340" spans="26:35" x14ac:dyDescent="0.25">
      <c r="Z4340" s="62" t="s">
        <v>79</v>
      </c>
      <c r="AA4340" s="62" t="s">
        <v>4695</v>
      </c>
      <c r="AB4340" s="62">
        <v>4319802</v>
      </c>
      <c r="AH4340" s="45" t="str">
        <f t="shared" si="135"/>
        <v>RSSão Vicente do Sul</v>
      </c>
      <c r="AI4340" s="62">
        <v>4319802</v>
      </c>
    </row>
    <row r="4341" spans="26:35" x14ac:dyDescent="0.25">
      <c r="Z4341" s="62" t="s">
        <v>79</v>
      </c>
      <c r="AA4341" s="62" t="s">
        <v>4698</v>
      </c>
      <c r="AB4341" s="62">
        <v>4319901</v>
      </c>
      <c r="AH4341" s="45" t="str">
        <f t="shared" si="135"/>
        <v>RSSapiranga</v>
      </c>
      <c r="AI4341" s="62">
        <v>4319901</v>
      </c>
    </row>
    <row r="4342" spans="26:35" x14ac:dyDescent="0.25">
      <c r="Z4342" s="62" t="s">
        <v>79</v>
      </c>
      <c r="AA4342" s="62" t="s">
        <v>4701</v>
      </c>
      <c r="AB4342" s="62">
        <v>4320008</v>
      </c>
      <c r="AH4342" s="45" t="str">
        <f t="shared" si="135"/>
        <v>RSSapucaia do Sul</v>
      </c>
      <c r="AI4342" s="62">
        <v>4320008</v>
      </c>
    </row>
    <row r="4343" spans="26:35" x14ac:dyDescent="0.25">
      <c r="Z4343" s="62" t="s">
        <v>79</v>
      </c>
      <c r="AA4343" s="62" t="s">
        <v>4450</v>
      </c>
      <c r="AB4343" s="62">
        <v>4320107</v>
      </c>
      <c r="AH4343" s="45" t="str">
        <f t="shared" si="135"/>
        <v>RSSarandi</v>
      </c>
      <c r="AI4343" s="62">
        <v>4320107</v>
      </c>
    </row>
    <row r="4344" spans="26:35" x14ac:dyDescent="0.25">
      <c r="Z4344" s="62" t="s">
        <v>79</v>
      </c>
      <c r="AA4344" s="62" t="s">
        <v>4706</v>
      </c>
      <c r="AB4344" s="62">
        <v>4320206</v>
      </c>
      <c r="AH4344" s="45" t="str">
        <f t="shared" si="135"/>
        <v>RSSeberi</v>
      </c>
      <c r="AI4344" s="62">
        <v>4320206</v>
      </c>
    </row>
    <row r="4345" spans="26:35" x14ac:dyDescent="0.25">
      <c r="Z4345" s="62" t="s">
        <v>79</v>
      </c>
      <c r="AA4345" s="62" t="s">
        <v>4709</v>
      </c>
      <c r="AB4345" s="62">
        <v>4320230</v>
      </c>
      <c r="AH4345" s="45" t="str">
        <f t="shared" si="135"/>
        <v>RSSede Nova</v>
      </c>
      <c r="AI4345" s="62">
        <v>4320230</v>
      </c>
    </row>
    <row r="4346" spans="26:35" x14ac:dyDescent="0.25">
      <c r="Z4346" s="62" t="s">
        <v>79</v>
      </c>
      <c r="AA4346" s="62" t="s">
        <v>4712</v>
      </c>
      <c r="AB4346" s="62">
        <v>4320263</v>
      </c>
      <c r="AH4346" s="45" t="str">
        <f t="shared" si="135"/>
        <v>RSSegredo</v>
      </c>
      <c r="AI4346" s="62">
        <v>4320263</v>
      </c>
    </row>
    <row r="4347" spans="26:35" x14ac:dyDescent="0.25">
      <c r="Z4347" s="62" t="s">
        <v>79</v>
      </c>
      <c r="AA4347" s="62" t="s">
        <v>4715</v>
      </c>
      <c r="AB4347" s="62">
        <v>4320305</v>
      </c>
      <c r="AH4347" s="45" t="str">
        <f t="shared" si="135"/>
        <v>RSSelbach</v>
      </c>
      <c r="AI4347" s="62">
        <v>4320305</v>
      </c>
    </row>
    <row r="4348" spans="26:35" x14ac:dyDescent="0.25">
      <c r="Z4348" s="62" t="s">
        <v>79</v>
      </c>
      <c r="AA4348" s="62" t="s">
        <v>4718</v>
      </c>
      <c r="AB4348" s="62">
        <v>4320321</v>
      </c>
      <c r="AH4348" s="45" t="str">
        <f t="shared" si="135"/>
        <v>RSSenador Salgado Filho</v>
      </c>
      <c r="AI4348" s="62">
        <v>4320321</v>
      </c>
    </row>
    <row r="4349" spans="26:35" x14ac:dyDescent="0.25">
      <c r="Z4349" s="62" t="s">
        <v>79</v>
      </c>
      <c r="AA4349" s="62" t="s">
        <v>4721</v>
      </c>
      <c r="AB4349" s="62">
        <v>4320354</v>
      </c>
      <c r="AH4349" s="45" t="str">
        <f t="shared" si="135"/>
        <v>RSSentinela do Sul</v>
      </c>
      <c r="AI4349" s="62">
        <v>4320354</v>
      </c>
    </row>
    <row r="4350" spans="26:35" x14ac:dyDescent="0.25">
      <c r="Z4350" s="62" t="s">
        <v>79</v>
      </c>
      <c r="AA4350" s="62" t="s">
        <v>4724</v>
      </c>
      <c r="AB4350" s="62">
        <v>4320404</v>
      </c>
      <c r="AH4350" s="45" t="str">
        <f t="shared" si="135"/>
        <v>RSSerafina Corrêa</v>
      </c>
      <c r="AI4350" s="62">
        <v>4320404</v>
      </c>
    </row>
    <row r="4351" spans="26:35" x14ac:dyDescent="0.25">
      <c r="Z4351" s="62" t="s">
        <v>79</v>
      </c>
      <c r="AA4351" s="62" t="s">
        <v>4726</v>
      </c>
      <c r="AB4351" s="62">
        <v>4320453</v>
      </c>
      <c r="AH4351" s="45" t="str">
        <f t="shared" si="135"/>
        <v>RSSério</v>
      </c>
      <c r="AI4351" s="62">
        <v>4320453</v>
      </c>
    </row>
    <row r="4352" spans="26:35" x14ac:dyDescent="0.25">
      <c r="Z4352" s="62" t="s">
        <v>79</v>
      </c>
      <c r="AA4352" s="62" t="s">
        <v>4728</v>
      </c>
      <c r="AB4352" s="62">
        <v>4320503</v>
      </c>
      <c r="AH4352" s="45" t="str">
        <f t="shared" si="135"/>
        <v>RSSertão</v>
      </c>
      <c r="AI4352" s="62">
        <v>4320503</v>
      </c>
    </row>
    <row r="4353" spans="26:35" x14ac:dyDescent="0.25">
      <c r="Z4353" s="62" t="s">
        <v>79</v>
      </c>
      <c r="AA4353" s="62" t="s">
        <v>4731</v>
      </c>
      <c r="AB4353" s="62">
        <v>4320552</v>
      </c>
      <c r="AH4353" s="45" t="str">
        <f t="shared" si="135"/>
        <v>RSSertão Santana</v>
      </c>
      <c r="AI4353" s="62">
        <v>4320552</v>
      </c>
    </row>
    <row r="4354" spans="26:35" x14ac:dyDescent="0.25">
      <c r="Z4354" s="62" t="s">
        <v>79</v>
      </c>
      <c r="AA4354" s="62" t="s">
        <v>4734</v>
      </c>
      <c r="AB4354" s="62">
        <v>4320578</v>
      </c>
      <c r="AH4354" s="45" t="str">
        <f t="shared" si="135"/>
        <v>RSSete de Setembro</v>
      </c>
      <c r="AI4354" s="62">
        <v>4320578</v>
      </c>
    </row>
    <row r="4355" spans="26:35" x14ac:dyDescent="0.25">
      <c r="Z4355" s="62" t="s">
        <v>79</v>
      </c>
      <c r="AA4355" s="62" t="s">
        <v>4736</v>
      </c>
      <c r="AB4355" s="62">
        <v>4320602</v>
      </c>
      <c r="AH4355" s="45" t="str">
        <f t="shared" ref="AH4355:AH4418" si="136">CONCATENATE(Z4355,AA4355)</f>
        <v>RSSeveriano de Almeida</v>
      </c>
      <c r="AI4355" s="62">
        <v>4320602</v>
      </c>
    </row>
    <row r="4356" spans="26:35" x14ac:dyDescent="0.25">
      <c r="Z4356" s="62" t="s">
        <v>79</v>
      </c>
      <c r="AA4356" s="62" t="s">
        <v>4738</v>
      </c>
      <c r="AB4356" s="62">
        <v>4320651</v>
      </c>
      <c r="AH4356" s="45" t="str">
        <f t="shared" si="136"/>
        <v>RSSilveira Martins</v>
      </c>
      <c r="AI4356" s="62">
        <v>4320651</v>
      </c>
    </row>
    <row r="4357" spans="26:35" x14ac:dyDescent="0.25">
      <c r="Z4357" s="62" t="s">
        <v>79</v>
      </c>
      <c r="AA4357" s="62" t="s">
        <v>4741</v>
      </c>
      <c r="AB4357" s="62">
        <v>4320677</v>
      </c>
      <c r="AH4357" s="45" t="str">
        <f t="shared" si="136"/>
        <v>RSSinimbu</v>
      </c>
      <c r="AI4357" s="62">
        <v>4320677</v>
      </c>
    </row>
    <row r="4358" spans="26:35" x14ac:dyDescent="0.25">
      <c r="Z4358" s="62" t="s">
        <v>79</v>
      </c>
      <c r="AA4358" s="62" t="s">
        <v>4536</v>
      </c>
      <c r="AB4358" s="62">
        <v>4320701</v>
      </c>
      <c r="AH4358" s="45" t="str">
        <f t="shared" si="136"/>
        <v>RSSobradinho</v>
      </c>
      <c r="AI4358" s="62">
        <v>4320701</v>
      </c>
    </row>
    <row r="4359" spans="26:35" x14ac:dyDescent="0.25">
      <c r="Z4359" s="62" t="s">
        <v>79</v>
      </c>
      <c r="AA4359" s="62" t="s">
        <v>3563</v>
      </c>
      <c r="AB4359" s="62">
        <v>4320800</v>
      </c>
      <c r="AH4359" s="45" t="str">
        <f t="shared" si="136"/>
        <v>RSSoledade</v>
      </c>
      <c r="AI4359" s="62">
        <v>4320800</v>
      </c>
    </row>
    <row r="4360" spans="26:35" x14ac:dyDescent="0.25">
      <c r="Z4360" s="62" t="s">
        <v>79</v>
      </c>
      <c r="AA4360" s="62" t="s">
        <v>4748</v>
      </c>
      <c r="AB4360" s="62">
        <v>4320859</v>
      </c>
      <c r="AH4360" s="45" t="str">
        <f t="shared" si="136"/>
        <v>RSTabaí</v>
      </c>
      <c r="AI4360" s="62">
        <v>4320859</v>
      </c>
    </row>
    <row r="4361" spans="26:35" x14ac:dyDescent="0.25">
      <c r="Z4361" s="62" t="s">
        <v>79</v>
      </c>
      <c r="AA4361" s="62" t="s">
        <v>4499</v>
      </c>
      <c r="AB4361" s="62">
        <v>4320909</v>
      </c>
      <c r="AH4361" s="45" t="str">
        <f t="shared" si="136"/>
        <v>RSTapejara</v>
      </c>
      <c r="AI4361" s="62">
        <v>4320909</v>
      </c>
    </row>
    <row r="4362" spans="26:35" x14ac:dyDescent="0.25">
      <c r="Z4362" s="62" t="s">
        <v>79</v>
      </c>
      <c r="AA4362" s="62" t="s">
        <v>4753</v>
      </c>
      <c r="AB4362" s="62">
        <v>4321006</v>
      </c>
      <c r="AH4362" s="45" t="str">
        <f t="shared" si="136"/>
        <v>RSTapera</v>
      </c>
      <c r="AI4362" s="62">
        <v>4321006</v>
      </c>
    </row>
    <row r="4363" spans="26:35" x14ac:dyDescent="0.25">
      <c r="Z4363" s="62" t="s">
        <v>79</v>
      </c>
      <c r="AA4363" s="62" t="s">
        <v>4756</v>
      </c>
      <c r="AB4363" s="62">
        <v>4321105</v>
      </c>
      <c r="AH4363" s="45" t="str">
        <f t="shared" si="136"/>
        <v>RSTapes</v>
      </c>
      <c r="AI4363" s="62">
        <v>4321105</v>
      </c>
    </row>
    <row r="4364" spans="26:35" x14ac:dyDescent="0.25">
      <c r="Z4364" s="62" t="s">
        <v>79</v>
      </c>
      <c r="AA4364" s="62" t="s">
        <v>4759</v>
      </c>
      <c r="AB4364" s="62">
        <v>4321204</v>
      </c>
      <c r="AH4364" s="45" t="str">
        <f t="shared" si="136"/>
        <v>RSTaquara</v>
      </c>
      <c r="AI4364" s="62">
        <v>4321204</v>
      </c>
    </row>
    <row r="4365" spans="26:35" x14ac:dyDescent="0.25">
      <c r="Z4365" s="62" t="s">
        <v>79</v>
      </c>
      <c r="AA4365" s="62" t="s">
        <v>4762</v>
      </c>
      <c r="AB4365" s="62">
        <v>4321303</v>
      </c>
      <c r="AH4365" s="45" t="str">
        <f t="shared" si="136"/>
        <v>RSTaquari</v>
      </c>
      <c r="AI4365" s="62">
        <v>4321303</v>
      </c>
    </row>
    <row r="4366" spans="26:35" x14ac:dyDescent="0.25">
      <c r="Z4366" s="62" t="s">
        <v>79</v>
      </c>
      <c r="AA4366" s="62" t="s">
        <v>4765</v>
      </c>
      <c r="AB4366" s="62">
        <v>4321329</v>
      </c>
      <c r="AH4366" s="45" t="str">
        <f t="shared" si="136"/>
        <v>RSTaquaruçu do Sul</v>
      </c>
      <c r="AI4366" s="62">
        <v>4321329</v>
      </c>
    </row>
    <row r="4367" spans="26:35" x14ac:dyDescent="0.25">
      <c r="Z4367" s="62" t="s">
        <v>79</v>
      </c>
      <c r="AA4367" s="62" t="s">
        <v>3620</v>
      </c>
      <c r="AB4367" s="62">
        <v>4321352</v>
      </c>
      <c r="AH4367" s="45" t="str">
        <f t="shared" si="136"/>
        <v>RSTavares</v>
      </c>
      <c r="AI4367" s="62">
        <v>4321352</v>
      </c>
    </row>
    <row r="4368" spans="26:35" x14ac:dyDescent="0.25">
      <c r="Z4368" s="62" t="s">
        <v>79</v>
      </c>
      <c r="AA4368" s="62" t="s">
        <v>4768</v>
      </c>
      <c r="AB4368" s="62">
        <v>4321402</v>
      </c>
      <c r="AH4368" s="45" t="str">
        <f t="shared" si="136"/>
        <v>RSTenente Portela</v>
      </c>
      <c r="AI4368" s="62">
        <v>4321402</v>
      </c>
    </row>
    <row r="4369" spans="26:35" x14ac:dyDescent="0.25">
      <c r="Z4369" s="62" t="s">
        <v>79</v>
      </c>
      <c r="AA4369" s="62" t="s">
        <v>4771</v>
      </c>
      <c r="AB4369" s="62">
        <v>4321436</v>
      </c>
      <c r="AH4369" s="45" t="str">
        <f t="shared" si="136"/>
        <v>RSTerra de Areia</v>
      </c>
      <c r="AI4369" s="62">
        <v>4321436</v>
      </c>
    </row>
    <row r="4370" spans="26:35" x14ac:dyDescent="0.25">
      <c r="Z4370" s="62" t="s">
        <v>79</v>
      </c>
      <c r="AA4370" s="62" t="s">
        <v>4774</v>
      </c>
      <c r="AB4370" s="62">
        <v>4321451</v>
      </c>
      <c r="AH4370" s="45" t="str">
        <f t="shared" si="136"/>
        <v>RSTeutônia</v>
      </c>
      <c r="AI4370" s="62">
        <v>4321451</v>
      </c>
    </row>
    <row r="4371" spans="26:35" x14ac:dyDescent="0.25">
      <c r="Z4371" s="62" t="s">
        <v>79</v>
      </c>
      <c r="AA4371" s="62" t="s">
        <v>4777</v>
      </c>
      <c r="AB4371" s="62">
        <v>4321469</v>
      </c>
      <c r="AH4371" s="45" t="str">
        <f t="shared" si="136"/>
        <v>RSTio Hugo</v>
      </c>
      <c r="AI4371" s="62">
        <v>4321469</v>
      </c>
    </row>
    <row r="4372" spans="26:35" x14ac:dyDescent="0.25">
      <c r="Z4372" s="62" t="s">
        <v>79</v>
      </c>
      <c r="AA4372" s="62" t="s">
        <v>4780</v>
      </c>
      <c r="AB4372" s="62">
        <v>4321477</v>
      </c>
      <c r="AH4372" s="45" t="str">
        <f t="shared" si="136"/>
        <v>RSTiradentes do Sul</v>
      </c>
      <c r="AI4372" s="62">
        <v>4321477</v>
      </c>
    </row>
    <row r="4373" spans="26:35" x14ac:dyDescent="0.25">
      <c r="Z4373" s="62" t="s">
        <v>79</v>
      </c>
      <c r="AA4373" s="62" t="s">
        <v>4783</v>
      </c>
      <c r="AB4373" s="62">
        <v>4321493</v>
      </c>
      <c r="AH4373" s="45" t="str">
        <f t="shared" si="136"/>
        <v>RSToropi</v>
      </c>
      <c r="AI4373" s="62">
        <v>4321493</v>
      </c>
    </row>
    <row r="4374" spans="26:35" x14ac:dyDescent="0.25">
      <c r="Z4374" s="62" t="s">
        <v>79</v>
      </c>
      <c r="AA4374" s="62" t="s">
        <v>4786</v>
      </c>
      <c r="AB4374" s="62">
        <v>4321501</v>
      </c>
      <c r="AH4374" s="45" t="str">
        <f t="shared" si="136"/>
        <v>RSTorres</v>
      </c>
      <c r="AI4374" s="62">
        <v>4321501</v>
      </c>
    </row>
    <row r="4375" spans="26:35" x14ac:dyDescent="0.25">
      <c r="Z4375" s="62" t="s">
        <v>79</v>
      </c>
      <c r="AA4375" s="62" t="s">
        <v>4789</v>
      </c>
      <c r="AB4375" s="62">
        <v>4321600</v>
      </c>
      <c r="AH4375" s="45" t="str">
        <f t="shared" si="136"/>
        <v>RSTramandaí</v>
      </c>
      <c r="AI4375" s="62">
        <v>4321600</v>
      </c>
    </row>
    <row r="4376" spans="26:35" x14ac:dyDescent="0.25">
      <c r="Z4376" s="62" t="s">
        <v>79</v>
      </c>
      <c r="AA4376" s="62" t="s">
        <v>4792</v>
      </c>
      <c r="AB4376" s="62">
        <v>4321626</v>
      </c>
      <c r="AH4376" s="45" t="str">
        <f t="shared" si="136"/>
        <v>RSTravesseiro</v>
      </c>
      <c r="AI4376" s="62">
        <v>4321626</v>
      </c>
    </row>
    <row r="4377" spans="26:35" x14ac:dyDescent="0.25">
      <c r="Z4377" s="62" t="s">
        <v>79</v>
      </c>
      <c r="AA4377" s="62" t="s">
        <v>4795</v>
      </c>
      <c r="AB4377" s="62">
        <v>4321634</v>
      </c>
      <c r="AH4377" s="45" t="str">
        <f t="shared" si="136"/>
        <v>RSTrês Arroios</v>
      </c>
      <c r="AI4377" s="62">
        <v>4321634</v>
      </c>
    </row>
    <row r="4378" spans="26:35" x14ac:dyDescent="0.25">
      <c r="Z4378" s="62" t="s">
        <v>79</v>
      </c>
      <c r="AA4378" s="62" t="s">
        <v>4798</v>
      </c>
      <c r="AB4378" s="62">
        <v>4321667</v>
      </c>
      <c r="AH4378" s="45" t="str">
        <f t="shared" si="136"/>
        <v>RSTrês Cachoeiras</v>
      </c>
      <c r="AI4378" s="62">
        <v>4321667</v>
      </c>
    </row>
    <row r="4379" spans="26:35" x14ac:dyDescent="0.25">
      <c r="Z4379" s="62" t="s">
        <v>79</v>
      </c>
      <c r="AA4379" s="62" t="s">
        <v>4801</v>
      </c>
      <c r="AB4379" s="62">
        <v>4321709</v>
      </c>
      <c r="AH4379" s="45" t="str">
        <f t="shared" si="136"/>
        <v>RSTrês Coroas</v>
      </c>
      <c r="AI4379" s="62">
        <v>4321709</v>
      </c>
    </row>
    <row r="4380" spans="26:35" x14ac:dyDescent="0.25">
      <c r="Z4380" s="62" t="s">
        <v>79</v>
      </c>
      <c r="AA4380" s="62" t="s">
        <v>4804</v>
      </c>
      <c r="AB4380" s="62">
        <v>4321808</v>
      </c>
      <c r="AH4380" s="45" t="str">
        <f t="shared" si="136"/>
        <v>RSTrês de Maio</v>
      </c>
      <c r="AI4380" s="62">
        <v>4321808</v>
      </c>
    </row>
    <row r="4381" spans="26:35" x14ac:dyDescent="0.25">
      <c r="Z4381" s="62" t="s">
        <v>79</v>
      </c>
      <c r="AA4381" s="62" t="s">
        <v>4807</v>
      </c>
      <c r="AB4381" s="62">
        <v>4321832</v>
      </c>
      <c r="AH4381" s="45" t="str">
        <f t="shared" si="136"/>
        <v>RSTrês Forquilhas</v>
      </c>
      <c r="AI4381" s="62">
        <v>4321832</v>
      </c>
    </row>
    <row r="4382" spans="26:35" x14ac:dyDescent="0.25">
      <c r="Z4382" s="62" t="s">
        <v>79</v>
      </c>
      <c r="AA4382" s="62" t="s">
        <v>4810</v>
      </c>
      <c r="AB4382" s="62">
        <v>4321857</v>
      </c>
      <c r="AH4382" s="45" t="str">
        <f t="shared" si="136"/>
        <v>RSTrês Palmeiras</v>
      </c>
      <c r="AI4382" s="62">
        <v>4321857</v>
      </c>
    </row>
    <row r="4383" spans="26:35" x14ac:dyDescent="0.25">
      <c r="Z4383" s="62" t="s">
        <v>79</v>
      </c>
      <c r="AA4383" s="62" t="s">
        <v>4813</v>
      </c>
      <c r="AB4383" s="62">
        <v>4321907</v>
      </c>
      <c r="AH4383" s="45" t="str">
        <f t="shared" si="136"/>
        <v>RSTrês Passos</v>
      </c>
      <c r="AI4383" s="62">
        <v>4321907</v>
      </c>
    </row>
    <row r="4384" spans="26:35" x14ac:dyDescent="0.25">
      <c r="Z4384" s="62" t="s">
        <v>79</v>
      </c>
      <c r="AA4384" s="62" t="s">
        <v>4816</v>
      </c>
      <c r="AB4384" s="62">
        <v>4321956</v>
      </c>
      <c r="AH4384" s="45" t="str">
        <f t="shared" si="136"/>
        <v>RSTrindade do Sul</v>
      </c>
      <c r="AI4384" s="62">
        <v>4321956</v>
      </c>
    </row>
    <row r="4385" spans="26:35" x14ac:dyDescent="0.25">
      <c r="Z4385" s="62" t="s">
        <v>79</v>
      </c>
      <c r="AA4385" s="62" t="s">
        <v>3242</v>
      </c>
      <c r="AB4385" s="62">
        <v>4322004</v>
      </c>
      <c r="AH4385" s="45" t="str">
        <f t="shared" si="136"/>
        <v>RSTriunfo</v>
      </c>
      <c r="AI4385" s="62">
        <v>4322004</v>
      </c>
    </row>
    <row r="4386" spans="26:35" x14ac:dyDescent="0.25">
      <c r="Z4386" s="62" t="s">
        <v>79</v>
      </c>
      <c r="AA4386" s="62" t="s">
        <v>4820</v>
      </c>
      <c r="AB4386" s="62">
        <v>4322103</v>
      </c>
      <c r="AH4386" s="45" t="str">
        <f t="shared" si="136"/>
        <v>RSTucunduva</v>
      </c>
      <c r="AI4386" s="62">
        <v>4322103</v>
      </c>
    </row>
    <row r="4387" spans="26:35" x14ac:dyDescent="0.25">
      <c r="Z4387" s="62" t="s">
        <v>79</v>
      </c>
      <c r="AA4387" s="62" t="s">
        <v>4823</v>
      </c>
      <c r="AB4387" s="62">
        <v>4322152</v>
      </c>
      <c r="AH4387" s="45" t="str">
        <f t="shared" si="136"/>
        <v>RSTunas</v>
      </c>
      <c r="AI4387" s="62">
        <v>4322152</v>
      </c>
    </row>
    <row r="4388" spans="26:35" x14ac:dyDescent="0.25">
      <c r="Z4388" s="62" t="s">
        <v>79</v>
      </c>
      <c r="AA4388" s="62" t="s">
        <v>4826</v>
      </c>
      <c r="AB4388" s="62">
        <v>4322186</v>
      </c>
      <c r="AH4388" s="45" t="str">
        <f t="shared" si="136"/>
        <v>RSTupanci do Sul</v>
      </c>
      <c r="AI4388" s="62">
        <v>4322186</v>
      </c>
    </row>
    <row r="4389" spans="26:35" x14ac:dyDescent="0.25">
      <c r="Z4389" s="62" t="s">
        <v>79</v>
      </c>
      <c r="AA4389" s="62" t="s">
        <v>4829</v>
      </c>
      <c r="AB4389" s="62">
        <v>4322202</v>
      </c>
      <c r="AH4389" s="45" t="str">
        <f t="shared" si="136"/>
        <v>RSTupanciretã</v>
      </c>
      <c r="AI4389" s="62">
        <v>4322202</v>
      </c>
    </row>
    <row r="4390" spans="26:35" x14ac:dyDescent="0.25">
      <c r="Z4390" s="62" t="s">
        <v>79</v>
      </c>
      <c r="AA4390" s="62" t="s">
        <v>4832</v>
      </c>
      <c r="AB4390" s="62">
        <v>4322251</v>
      </c>
      <c r="AH4390" s="45" t="str">
        <f t="shared" si="136"/>
        <v>RSTupandi</v>
      </c>
      <c r="AI4390" s="62">
        <v>4322251</v>
      </c>
    </row>
    <row r="4391" spans="26:35" x14ac:dyDescent="0.25">
      <c r="Z4391" s="62" t="s">
        <v>79</v>
      </c>
      <c r="AA4391" s="62" t="s">
        <v>4835</v>
      </c>
      <c r="AB4391" s="62">
        <v>4322301</v>
      </c>
      <c r="AH4391" s="45" t="str">
        <f t="shared" si="136"/>
        <v>RSTuparendi</v>
      </c>
      <c r="AI4391" s="62">
        <v>4322301</v>
      </c>
    </row>
    <row r="4392" spans="26:35" x14ac:dyDescent="0.25">
      <c r="Z4392" s="62" t="s">
        <v>79</v>
      </c>
      <c r="AA4392" s="62" t="s">
        <v>4838</v>
      </c>
      <c r="AB4392" s="62">
        <v>4322327</v>
      </c>
      <c r="AH4392" s="45" t="str">
        <f t="shared" si="136"/>
        <v>RSTuruçu</v>
      </c>
      <c r="AI4392" s="62">
        <v>4322327</v>
      </c>
    </row>
    <row r="4393" spans="26:35" x14ac:dyDescent="0.25">
      <c r="Z4393" s="62" t="s">
        <v>79</v>
      </c>
      <c r="AA4393" s="62" t="s">
        <v>4841</v>
      </c>
      <c r="AB4393" s="62">
        <v>4322343</v>
      </c>
      <c r="AH4393" s="45" t="str">
        <f t="shared" si="136"/>
        <v>RSUbiretama</v>
      </c>
      <c r="AI4393" s="62">
        <v>4322343</v>
      </c>
    </row>
    <row r="4394" spans="26:35" x14ac:dyDescent="0.25">
      <c r="Z4394" s="62" t="s">
        <v>79</v>
      </c>
      <c r="AA4394" s="62" t="s">
        <v>4844</v>
      </c>
      <c r="AB4394" s="62">
        <v>4322350</v>
      </c>
      <c r="AH4394" s="45" t="str">
        <f t="shared" si="136"/>
        <v>RSUnião da Serra</v>
      </c>
      <c r="AI4394" s="62">
        <v>4322350</v>
      </c>
    </row>
    <row r="4395" spans="26:35" x14ac:dyDescent="0.25">
      <c r="Z4395" s="62" t="s">
        <v>79</v>
      </c>
      <c r="AA4395" s="62" t="s">
        <v>4847</v>
      </c>
      <c r="AB4395" s="62">
        <v>4322376</v>
      </c>
      <c r="AH4395" s="45" t="str">
        <f t="shared" si="136"/>
        <v>RSUnistalda</v>
      </c>
      <c r="AI4395" s="62">
        <v>4322376</v>
      </c>
    </row>
    <row r="4396" spans="26:35" x14ac:dyDescent="0.25">
      <c r="Z4396" s="62" t="s">
        <v>79</v>
      </c>
      <c r="AA4396" s="62" t="s">
        <v>4850</v>
      </c>
      <c r="AB4396" s="62">
        <v>4322400</v>
      </c>
      <c r="AH4396" s="45" t="str">
        <f t="shared" si="136"/>
        <v>RSUruguaiana</v>
      </c>
      <c r="AI4396" s="62">
        <v>4322400</v>
      </c>
    </row>
    <row r="4397" spans="26:35" x14ac:dyDescent="0.25">
      <c r="Z4397" s="62" t="s">
        <v>79</v>
      </c>
      <c r="AA4397" s="62" t="s">
        <v>4853</v>
      </c>
      <c r="AB4397" s="62">
        <v>4322509</v>
      </c>
      <c r="AH4397" s="45" t="str">
        <f t="shared" si="136"/>
        <v>RSVacaria</v>
      </c>
      <c r="AI4397" s="62">
        <v>4322509</v>
      </c>
    </row>
    <row r="4398" spans="26:35" x14ac:dyDescent="0.25">
      <c r="Z4398" s="62" t="s">
        <v>79</v>
      </c>
      <c r="AA4398" s="62" t="s">
        <v>4856</v>
      </c>
      <c r="AB4398" s="62">
        <v>4322533</v>
      </c>
      <c r="AH4398" s="45" t="str">
        <f t="shared" si="136"/>
        <v>RSVale do Sol</v>
      </c>
      <c r="AI4398" s="62">
        <v>4322533</v>
      </c>
    </row>
    <row r="4399" spans="26:35" x14ac:dyDescent="0.25">
      <c r="Z4399" s="62" t="s">
        <v>79</v>
      </c>
      <c r="AA4399" s="62" t="s">
        <v>4859</v>
      </c>
      <c r="AB4399" s="62">
        <v>4322541</v>
      </c>
      <c r="AH4399" s="45" t="str">
        <f t="shared" si="136"/>
        <v>RSVale Real</v>
      </c>
      <c r="AI4399" s="62">
        <v>4322541</v>
      </c>
    </row>
    <row r="4400" spans="26:35" x14ac:dyDescent="0.25">
      <c r="Z4400" s="62" t="s">
        <v>79</v>
      </c>
      <c r="AA4400" s="62" t="s">
        <v>4862</v>
      </c>
      <c r="AB4400" s="62">
        <v>4322525</v>
      </c>
      <c r="AH4400" s="45" t="str">
        <f t="shared" si="136"/>
        <v>RSVale Verde</v>
      </c>
      <c r="AI4400" s="62">
        <v>4322525</v>
      </c>
    </row>
    <row r="4401" spans="26:35" x14ac:dyDescent="0.25">
      <c r="Z4401" s="62" t="s">
        <v>79</v>
      </c>
      <c r="AA4401" s="62" t="s">
        <v>4865</v>
      </c>
      <c r="AB4401" s="62">
        <v>4322558</v>
      </c>
      <c r="AH4401" s="45" t="str">
        <f t="shared" si="136"/>
        <v>RSVanini</v>
      </c>
      <c r="AI4401" s="62">
        <v>4322558</v>
      </c>
    </row>
    <row r="4402" spans="26:35" x14ac:dyDescent="0.25">
      <c r="Z4402" s="62" t="s">
        <v>79</v>
      </c>
      <c r="AA4402" s="62" t="s">
        <v>4868</v>
      </c>
      <c r="AB4402" s="62">
        <v>4322608</v>
      </c>
      <c r="AH4402" s="45" t="str">
        <f t="shared" si="136"/>
        <v>RSVenâncio Aires</v>
      </c>
      <c r="AI4402" s="62">
        <v>4322608</v>
      </c>
    </row>
    <row r="4403" spans="26:35" x14ac:dyDescent="0.25">
      <c r="Z4403" s="62" t="s">
        <v>79</v>
      </c>
      <c r="AA4403" s="62" t="s">
        <v>3118</v>
      </c>
      <c r="AB4403" s="62">
        <v>4322707</v>
      </c>
      <c r="AH4403" s="45" t="str">
        <f t="shared" si="136"/>
        <v>RSVera Cruz</v>
      </c>
      <c r="AI4403" s="62">
        <v>4322707</v>
      </c>
    </row>
    <row r="4404" spans="26:35" x14ac:dyDescent="0.25">
      <c r="Z4404" s="62" t="s">
        <v>79</v>
      </c>
      <c r="AA4404" s="62" t="s">
        <v>4872</v>
      </c>
      <c r="AB4404" s="62">
        <v>4322806</v>
      </c>
      <c r="AH4404" s="45" t="str">
        <f t="shared" si="136"/>
        <v>RSVeranópolis</v>
      </c>
      <c r="AI4404" s="62">
        <v>4322806</v>
      </c>
    </row>
    <row r="4405" spans="26:35" x14ac:dyDescent="0.25">
      <c r="Z4405" s="62" t="s">
        <v>79</v>
      </c>
      <c r="AA4405" s="62" t="s">
        <v>4875</v>
      </c>
      <c r="AB4405" s="62">
        <v>4322855</v>
      </c>
      <c r="AH4405" s="45" t="str">
        <f t="shared" si="136"/>
        <v>RSVespasiano Correa</v>
      </c>
      <c r="AI4405" s="62">
        <v>4322855</v>
      </c>
    </row>
    <row r="4406" spans="26:35" x14ac:dyDescent="0.25">
      <c r="Z4406" s="62" t="s">
        <v>79</v>
      </c>
      <c r="AA4406" s="62" t="s">
        <v>4878</v>
      </c>
      <c r="AB4406" s="62">
        <v>4322905</v>
      </c>
      <c r="AH4406" s="45" t="str">
        <f t="shared" si="136"/>
        <v>RSViadutos</v>
      </c>
      <c r="AI4406" s="62">
        <v>4322905</v>
      </c>
    </row>
    <row r="4407" spans="26:35" x14ac:dyDescent="0.25">
      <c r="Z4407" s="62" t="s">
        <v>79</v>
      </c>
      <c r="AA4407" s="62" t="s">
        <v>4881</v>
      </c>
      <c r="AB4407" s="62">
        <v>4323002</v>
      </c>
      <c r="AH4407" s="45" t="str">
        <f t="shared" si="136"/>
        <v>RSViamão</v>
      </c>
      <c r="AI4407" s="62">
        <v>4323002</v>
      </c>
    </row>
    <row r="4408" spans="26:35" x14ac:dyDescent="0.25">
      <c r="Z4408" s="62" t="s">
        <v>79</v>
      </c>
      <c r="AA4408" s="62" t="s">
        <v>4884</v>
      </c>
      <c r="AB4408" s="62">
        <v>4323101</v>
      </c>
      <c r="AH4408" s="45" t="str">
        <f t="shared" si="136"/>
        <v>RSVicente Dutra</v>
      </c>
      <c r="AI4408" s="62">
        <v>4323101</v>
      </c>
    </row>
    <row r="4409" spans="26:35" x14ac:dyDescent="0.25">
      <c r="Z4409" s="62" t="s">
        <v>79</v>
      </c>
      <c r="AA4409" s="62" t="s">
        <v>4887</v>
      </c>
      <c r="AB4409" s="62">
        <v>4323200</v>
      </c>
      <c r="AH4409" s="45" t="str">
        <f t="shared" si="136"/>
        <v>RSVictor Graeff</v>
      </c>
      <c r="AI4409" s="62">
        <v>4323200</v>
      </c>
    </row>
    <row r="4410" spans="26:35" x14ac:dyDescent="0.25">
      <c r="Z4410" s="62" t="s">
        <v>79</v>
      </c>
      <c r="AA4410" s="62" t="s">
        <v>4890</v>
      </c>
      <c r="AB4410" s="62">
        <v>4323309</v>
      </c>
      <c r="AH4410" s="45" t="str">
        <f t="shared" si="136"/>
        <v>RSVila Flores</v>
      </c>
      <c r="AI4410" s="62">
        <v>4323309</v>
      </c>
    </row>
    <row r="4411" spans="26:35" x14ac:dyDescent="0.25">
      <c r="Z4411" s="62" t="s">
        <v>79</v>
      </c>
      <c r="AA4411" s="62" t="s">
        <v>4893</v>
      </c>
      <c r="AB4411" s="62">
        <v>4323358</v>
      </c>
      <c r="AH4411" s="45" t="str">
        <f t="shared" si="136"/>
        <v>RSVila Lângaro</v>
      </c>
      <c r="AI4411" s="62">
        <v>4323358</v>
      </c>
    </row>
    <row r="4412" spans="26:35" x14ac:dyDescent="0.25">
      <c r="Z4412" s="62" t="s">
        <v>79</v>
      </c>
      <c r="AA4412" s="62" t="s">
        <v>4896</v>
      </c>
      <c r="AB4412" s="62">
        <v>4323408</v>
      </c>
      <c r="AH4412" s="45" t="str">
        <f t="shared" si="136"/>
        <v>RSVila Maria</v>
      </c>
      <c r="AI4412" s="62">
        <v>4323408</v>
      </c>
    </row>
    <row r="4413" spans="26:35" x14ac:dyDescent="0.25">
      <c r="Z4413" s="62" t="s">
        <v>79</v>
      </c>
      <c r="AA4413" s="62" t="s">
        <v>4899</v>
      </c>
      <c r="AB4413" s="62">
        <v>4323457</v>
      </c>
      <c r="AH4413" s="45" t="str">
        <f t="shared" si="136"/>
        <v>RSVila Nova do Sul</v>
      </c>
      <c r="AI4413" s="62">
        <v>4323457</v>
      </c>
    </row>
    <row r="4414" spans="26:35" x14ac:dyDescent="0.25">
      <c r="Z4414" s="62" t="s">
        <v>79</v>
      </c>
      <c r="AA4414" s="62" t="s">
        <v>4902</v>
      </c>
      <c r="AB4414" s="62">
        <v>4323507</v>
      </c>
      <c r="AH4414" s="45" t="str">
        <f t="shared" si="136"/>
        <v>RSVista Alegre</v>
      </c>
      <c r="AI4414" s="62">
        <v>4323507</v>
      </c>
    </row>
    <row r="4415" spans="26:35" x14ac:dyDescent="0.25">
      <c r="Z4415" s="62" t="s">
        <v>79</v>
      </c>
      <c r="AA4415" s="62" t="s">
        <v>4905</v>
      </c>
      <c r="AB4415" s="62">
        <v>4323606</v>
      </c>
      <c r="AH4415" s="45" t="str">
        <f t="shared" si="136"/>
        <v>RSVista Alegre do Prata</v>
      </c>
      <c r="AI4415" s="62">
        <v>4323606</v>
      </c>
    </row>
    <row r="4416" spans="26:35" x14ac:dyDescent="0.25">
      <c r="Z4416" s="62" t="s">
        <v>79</v>
      </c>
      <c r="AA4416" s="62" t="s">
        <v>4908</v>
      </c>
      <c r="AB4416" s="62">
        <v>4323705</v>
      </c>
      <c r="AH4416" s="45" t="str">
        <f t="shared" si="136"/>
        <v>RSVista Gaúcha</v>
      </c>
      <c r="AI4416" s="62">
        <v>4323705</v>
      </c>
    </row>
    <row r="4417" spans="26:35" x14ac:dyDescent="0.25">
      <c r="Z4417" s="62" t="s">
        <v>79</v>
      </c>
      <c r="AA4417" s="62" t="s">
        <v>4910</v>
      </c>
      <c r="AB4417" s="62">
        <v>4323754</v>
      </c>
      <c r="AH4417" s="45" t="str">
        <f t="shared" si="136"/>
        <v>RSVitória das Missões</v>
      </c>
      <c r="AI4417" s="62">
        <v>4323754</v>
      </c>
    </row>
    <row r="4418" spans="26:35" x14ac:dyDescent="0.25">
      <c r="Z4418" s="62" t="s">
        <v>79</v>
      </c>
      <c r="AA4418" s="62" t="s">
        <v>4913</v>
      </c>
      <c r="AB4418" s="62">
        <v>4323770</v>
      </c>
      <c r="AH4418" s="45" t="str">
        <f t="shared" si="136"/>
        <v>RSWestfalia</v>
      </c>
      <c r="AI4418" s="62">
        <v>4323770</v>
      </c>
    </row>
    <row r="4419" spans="26:35" x14ac:dyDescent="0.25">
      <c r="Z4419" s="62" t="s">
        <v>79</v>
      </c>
      <c r="AA4419" s="62" t="s">
        <v>4916</v>
      </c>
      <c r="AB4419" s="62">
        <v>4323804</v>
      </c>
      <c r="AH4419" s="45" t="str">
        <f t="shared" ref="AH4419:AH4482" si="137">CONCATENATE(Z4419,AA4419)</f>
        <v>RSXangri-lá</v>
      </c>
      <c r="AI4419" s="62">
        <v>4323804</v>
      </c>
    </row>
    <row r="4420" spans="26:35" x14ac:dyDescent="0.25">
      <c r="Z4420" s="62" t="s">
        <v>81</v>
      </c>
      <c r="AA4420" s="62" t="s">
        <v>113</v>
      </c>
      <c r="AB4420" s="62">
        <v>4200051</v>
      </c>
      <c r="AH4420" s="45" t="str">
        <f t="shared" si="137"/>
        <v>SCAbdon Batista</v>
      </c>
      <c r="AI4420" s="62">
        <v>4200051</v>
      </c>
    </row>
    <row r="4421" spans="26:35" x14ac:dyDescent="0.25">
      <c r="Z4421" s="62" t="s">
        <v>81</v>
      </c>
      <c r="AA4421" s="62" t="s">
        <v>139</v>
      </c>
      <c r="AB4421" s="62">
        <v>4200101</v>
      </c>
      <c r="AH4421" s="45" t="str">
        <f t="shared" si="137"/>
        <v>SCAbelardo Luz</v>
      </c>
      <c r="AI4421" s="62">
        <v>4200101</v>
      </c>
    </row>
    <row r="4422" spans="26:35" x14ac:dyDescent="0.25">
      <c r="Z4422" s="62" t="s">
        <v>81</v>
      </c>
      <c r="AA4422" s="62" t="s">
        <v>164</v>
      </c>
      <c r="AB4422" s="62">
        <v>4200200</v>
      </c>
      <c r="AH4422" s="45" t="str">
        <f t="shared" si="137"/>
        <v>SCAgrolândia</v>
      </c>
      <c r="AI4422" s="62">
        <v>4200200</v>
      </c>
    </row>
    <row r="4423" spans="26:35" x14ac:dyDescent="0.25">
      <c r="Z4423" s="62" t="s">
        <v>81</v>
      </c>
      <c r="AA4423" s="62" t="s">
        <v>190</v>
      </c>
      <c r="AB4423" s="62">
        <v>4200309</v>
      </c>
      <c r="AH4423" s="45" t="str">
        <f t="shared" si="137"/>
        <v>SCAgronômica</v>
      </c>
      <c r="AI4423" s="62">
        <v>4200309</v>
      </c>
    </row>
    <row r="4424" spans="26:35" x14ac:dyDescent="0.25">
      <c r="Z4424" s="62" t="s">
        <v>81</v>
      </c>
      <c r="AA4424" s="62" t="s">
        <v>216</v>
      </c>
      <c r="AB4424" s="62">
        <v>4200408</v>
      </c>
      <c r="AH4424" s="45" t="str">
        <f t="shared" si="137"/>
        <v>SCÁgua Doce</v>
      </c>
      <c r="AI4424" s="62">
        <v>4200408</v>
      </c>
    </row>
    <row r="4425" spans="26:35" x14ac:dyDescent="0.25">
      <c r="Z4425" s="62" t="s">
        <v>81</v>
      </c>
      <c r="AA4425" s="62" t="s">
        <v>240</v>
      </c>
      <c r="AB4425" s="62">
        <v>4200507</v>
      </c>
      <c r="AH4425" s="45" t="str">
        <f t="shared" si="137"/>
        <v>SCÁguas de Chapecó</v>
      </c>
      <c r="AI4425" s="62">
        <v>4200507</v>
      </c>
    </row>
    <row r="4426" spans="26:35" x14ac:dyDescent="0.25">
      <c r="Z4426" s="62" t="s">
        <v>81</v>
      </c>
      <c r="AA4426" s="62" t="s">
        <v>265</v>
      </c>
      <c r="AB4426" s="62">
        <v>4200556</v>
      </c>
      <c r="AH4426" s="45" t="str">
        <f t="shared" si="137"/>
        <v>SCÁguas Frias</v>
      </c>
      <c r="AI4426" s="62">
        <v>4200556</v>
      </c>
    </row>
    <row r="4427" spans="26:35" x14ac:dyDescent="0.25">
      <c r="Z4427" s="62" t="s">
        <v>81</v>
      </c>
      <c r="AA4427" s="62" t="s">
        <v>291</v>
      </c>
      <c r="AB4427" s="62">
        <v>4200606</v>
      </c>
      <c r="AH4427" s="45" t="str">
        <f t="shared" si="137"/>
        <v>SCÁguas Mornas</v>
      </c>
      <c r="AI4427" s="62">
        <v>4200606</v>
      </c>
    </row>
    <row r="4428" spans="26:35" x14ac:dyDescent="0.25">
      <c r="Z4428" s="62" t="s">
        <v>81</v>
      </c>
      <c r="AA4428" s="62" t="s">
        <v>317</v>
      </c>
      <c r="AB4428" s="62">
        <v>4200705</v>
      </c>
      <c r="AH4428" s="45" t="str">
        <f t="shared" si="137"/>
        <v>SCAlfredo Wagner</v>
      </c>
      <c r="AI4428" s="62">
        <v>4200705</v>
      </c>
    </row>
    <row r="4429" spans="26:35" x14ac:dyDescent="0.25">
      <c r="Z4429" s="62" t="s">
        <v>81</v>
      </c>
      <c r="AA4429" s="62" t="s">
        <v>342</v>
      </c>
      <c r="AB4429" s="62">
        <v>4200754</v>
      </c>
      <c r="AH4429" s="45" t="str">
        <f t="shared" si="137"/>
        <v>SCAlto Bela Vista</v>
      </c>
      <c r="AI4429" s="62">
        <v>4200754</v>
      </c>
    </row>
    <row r="4430" spans="26:35" x14ac:dyDescent="0.25">
      <c r="Z4430" s="62" t="s">
        <v>81</v>
      </c>
      <c r="AA4430" s="62" t="s">
        <v>250</v>
      </c>
      <c r="AB4430" s="62">
        <v>4200804</v>
      </c>
      <c r="AH4430" s="45" t="str">
        <f t="shared" si="137"/>
        <v>SCAnchieta</v>
      </c>
      <c r="AI4430" s="62">
        <v>4200804</v>
      </c>
    </row>
    <row r="4431" spans="26:35" x14ac:dyDescent="0.25">
      <c r="Z4431" s="62" t="s">
        <v>81</v>
      </c>
      <c r="AA4431" s="62" t="s">
        <v>391</v>
      </c>
      <c r="AB4431" s="62">
        <v>4200903</v>
      </c>
      <c r="AH4431" s="45" t="str">
        <f t="shared" si="137"/>
        <v>SCAngelina</v>
      </c>
      <c r="AI4431" s="62">
        <v>4200903</v>
      </c>
    </row>
    <row r="4432" spans="26:35" x14ac:dyDescent="0.25">
      <c r="Z4432" s="62" t="s">
        <v>81</v>
      </c>
      <c r="AA4432" s="62" t="s">
        <v>417</v>
      </c>
      <c r="AB4432" s="62">
        <v>4201000</v>
      </c>
      <c r="AH4432" s="45" t="str">
        <f t="shared" si="137"/>
        <v>SCAnita Garibaldi</v>
      </c>
      <c r="AI4432" s="62">
        <v>4201000</v>
      </c>
    </row>
    <row r="4433" spans="26:35" x14ac:dyDescent="0.25">
      <c r="Z4433" s="62" t="s">
        <v>81</v>
      </c>
      <c r="AA4433" s="62" t="s">
        <v>442</v>
      </c>
      <c r="AB4433" s="62">
        <v>4201109</v>
      </c>
      <c r="AH4433" s="45" t="str">
        <f t="shared" si="137"/>
        <v>SCAnitápolis</v>
      </c>
      <c r="AI4433" s="62">
        <v>4201109</v>
      </c>
    </row>
    <row r="4434" spans="26:35" x14ac:dyDescent="0.25">
      <c r="Z4434" s="62" t="s">
        <v>81</v>
      </c>
      <c r="AA4434" s="62" t="s">
        <v>467</v>
      </c>
      <c r="AB4434" s="62">
        <v>4201208</v>
      </c>
      <c r="AH4434" s="45" t="str">
        <f t="shared" si="137"/>
        <v>SCAntônio Carlos</v>
      </c>
      <c r="AI4434" s="62">
        <v>4201208</v>
      </c>
    </row>
    <row r="4435" spans="26:35" x14ac:dyDescent="0.25">
      <c r="Z4435" s="62" t="s">
        <v>81</v>
      </c>
      <c r="AA4435" s="62" t="s">
        <v>492</v>
      </c>
      <c r="AB4435" s="62">
        <v>4201257</v>
      </c>
      <c r="AH4435" s="45" t="str">
        <f t="shared" si="137"/>
        <v>SCApiúna</v>
      </c>
      <c r="AI4435" s="62">
        <v>4201257</v>
      </c>
    </row>
    <row r="4436" spans="26:35" x14ac:dyDescent="0.25">
      <c r="Z4436" s="62" t="s">
        <v>81</v>
      </c>
      <c r="AA4436" s="62" t="s">
        <v>516</v>
      </c>
      <c r="AB4436" s="62">
        <v>4201273</v>
      </c>
      <c r="AH4436" s="45" t="str">
        <f t="shared" si="137"/>
        <v>SCArabutã</v>
      </c>
      <c r="AI4436" s="62">
        <v>4201273</v>
      </c>
    </row>
    <row r="4437" spans="26:35" x14ac:dyDescent="0.25">
      <c r="Z4437" s="62" t="s">
        <v>81</v>
      </c>
      <c r="AA4437" s="62" t="s">
        <v>539</v>
      </c>
      <c r="AB4437" s="62">
        <v>4201307</v>
      </c>
      <c r="AH4437" s="45" t="str">
        <f t="shared" si="137"/>
        <v>SCAraquari</v>
      </c>
      <c r="AI4437" s="62">
        <v>4201307</v>
      </c>
    </row>
    <row r="4438" spans="26:35" x14ac:dyDescent="0.25">
      <c r="Z4438" s="62" t="s">
        <v>81</v>
      </c>
      <c r="AA4438" s="62" t="s">
        <v>562</v>
      </c>
      <c r="AB4438" s="62">
        <v>4201406</v>
      </c>
      <c r="AH4438" s="45" t="str">
        <f t="shared" si="137"/>
        <v>SCAraranguá</v>
      </c>
      <c r="AI4438" s="62">
        <v>4201406</v>
      </c>
    </row>
    <row r="4439" spans="26:35" x14ac:dyDescent="0.25">
      <c r="Z4439" s="62" t="s">
        <v>81</v>
      </c>
      <c r="AA4439" s="62" t="s">
        <v>585</v>
      </c>
      <c r="AB4439" s="62">
        <v>4201505</v>
      </c>
      <c r="AH4439" s="45" t="str">
        <f t="shared" si="137"/>
        <v>SCArmazém</v>
      </c>
      <c r="AI4439" s="62">
        <v>4201505</v>
      </c>
    </row>
    <row r="4440" spans="26:35" x14ac:dyDescent="0.25">
      <c r="Z4440" s="62" t="s">
        <v>81</v>
      </c>
      <c r="AA4440" s="62" t="s">
        <v>608</v>
      </c>
      <c r="AB4440" s="62">
        <v>4201604</v>
      </c>
      <c r="AH4440" s="45" t="str">
        <f t="shared" si="137"/>
        <v>SCArroio Trinta</v>
      </c>
      <c r="AI4440" s="62">
        <v>4201604</v>
      </c>
    </row>
    <row r="4441" spans="26:35" x14ac:dyDescent="0.25">
      <c r="Z4441" s="62" t="s">
        <v>81</v>
      </c>
      <c r="AA4441" s="62" t="s">
        <v>631</v>
      </c>
      <c r="AB4441" s="62">
        <v>4201653</v>
      </c>
      <c r="AH4441" s="45" t="str">
        <f t="shared" si="137"/>
        <v>SCArvoredo</v>
      </c>
      <c r="AI4441" s="62">
        <v>4201653</v>
      </c>
    </row>
    <row r="4442" spans="26:35" x14ac:dyDescent="0.25">
      <c r="Z4442" s="62" t="s">
        <v>81</v>
      </c>
      <c r="AA4442" s="62" t="s">
        <v>651</v>
      </c>
      <c r="AB4442" s="62">
        <v>4201703</v>
      </c>
      <c r="AH4442" s="45" t="str">
        <f t="shared" si="137"/>
        <v>SCAscurra</v>
      </c>
      <c r="AI4442" s="62">
        <v>4201703</v>
      </c>
    </row>
    <row r="4443" spans="26:35" x14ac:dyDescent="0.25">
      <c r="Z4443" s="62" t="s">
        <v>81</v>
      </c>
      <c r="AA4443" s="62" t="s">
        <v>672</v>
      </c>
      <c r="AB4443" s="62">
        <v>4201802</v>
      </c>
      <c r="AH4443" s="45" t="str">
        <f t="shared" si="137"/>
        <v>SCAtalanta</v>
      </c>
      <c r="AI4443" s="62">
        <v>4201802</v>
      </c>
    </row>
    <row r="4444" spans="26:35" x14ac:dyDescent="0.25">
      <c r="Z4444" s="62" t="s">
        <v>81</v>
      </c>
      <c r="AA4444" s="62" t="s">
        <v>570</v>
      </c>
      <c r="AB4444" s="62">
        <v>4201901</v>
      </c>
      <c r="AH4444" s="45" t="str">
        <f t="shared" si="137"/>
        <v>SCAurora</v>
      </c>
      <c r="AI4444" s="62">
        <v>4201901</v>
      </c>
    </row>
    <row r="4445" spans="26:35" x14ac:dyDescent="0.25">
      <c r="Z4445" s="62" t="s">
        <v>81</v>
      </c>
      <c r="AA4445" s="62" t="s">
        <v>714</v>
      </c>
      <c r="AB4445" s="62">
        <v>4201950</v>
      </c>
      <c r="AH4445" s="45" t="str">
        <f t="shared" si="137"/>
        <v>SCBalneário Arroio do Silva</v>
      </c>
      <c r="AI4445" s="62">
        <v>4201950</v>
      </c>
    </row>
    <row r="4446" spans="26:35" x14ac:dyDescent="0.25">
      <c r="Z4446" s="62" t="s">
        <v>81</v>
      </c>
      <c r="AA4446" s="62" t="s">
        <v>736</v>
      </c>
      <c r="AB4446" s="62">
        <v>4202057</v>
      </c>
      <c r="AH4446" s="45" t="str">
        <f t="shared" si="137"/>
        <v>SCBalneário Barra do Sul</v>
      </c>
      <c r="AI4446" s="62">
        <v>4202057</v>
      </c>
    </row>
    <row r="4447" spans="26:35" x14ac:dyDescent="0.25">
      <c r="Z4447" s="62" t="s">
        <v>81</v>
      </c>
      <c r="AA4447" s="62" t="s">
        <v>758</v>
      </c>
      <c r="AB4447" s="62">
        <v>4202008</v>
      </c>
      <c r="AH4447" s="45" t="str">
        <f t="shared" si="137"/>
        <v>SCBalneário Camboriú</v>
      </c>
      <c r="AI4447" s="62">
        <v>4202008</v>
      </c>
    </row>
    <row r="4448" spans="26:35" x14ac:dyDescent="0.25">
      <c r="Z4448" s="62" t="s">
        <v>81</v>
      </c>
      <c r="AA4448" s="62" t="s">
        <v>780</v>
      </c>
      <c r="AB4448" s="62">
        <v>4202073</v>
      </c>
      <c r="AH4448" s="45" t="str">
        <f t="shared" si="137"/>
        <v>SCBalneário Gaivota</v>
      </c>
      <c r="AI4448" s="62">
        <v>4202073</v>
      </c>
    </row>
    <row r="4449" spans="26:35" x14ac:dyDescent="0.25">
      <c r="Z4449" s="62" t="s">
        <v>81</v>
      </c>
      <c r="AA4449" s="62" t="s">
        <v>801</v>
      </c>
      <c r="AB4449" s="62">
        <v>4212809</v>
      </c>
      <c r="AH4449" s="45" t="str">
        <f t="shared" si="137"/>
        <v>SCBalneário Piçarras</v>
      </c>
      <c r="AI4449" s="62">
        <v>4212809</v>
      </c>
    </row>
    <row r="4450" spans="26:35" x14ac:dyDescent="0.25">
      <c r="Z4450" s="62" t="s">
        <v>81</v>
      </c>
      <c r="AA4450" s="62" t="s">
        <v>822</v>
      </c>
      <c r="AB4450" s="62">
        <v>4220000</v>
      </c>
      <c r="AH4450" s="45" t="str">
        <f t="shared" si="137"/>
        <v>SCBalneário Rincão</v>
      </c>
      <c r="AI4450" s="62">
        <v>4220000</v>
      </c>
    </row>
    <row r="4451" spans="26:35" x14ac:dyDescent="0.25">
      <c r="Z4451" s="62" t="s">
        <v>81</v>
      </c>
      <c r="AA4451" s="62" t="s">
        <v>844</v>
      </c>
      <c r="AB4451" s="62">
        <v>4202081</v>
      </c>
      <c r="AH4451" s="45" t="str">
        <f t="shared" si="137"/>
        <v>SCBandeirante</v>
      </c>
      <c r="AI4451" s="62">
        <v>4202081</v>
      </c>
    </row>
    <row r="4452" spans="26:35" x14ac:dyDescent="0.25">
      <c r="Z4452" s="62" t="s">
        <v>81</v>
      </c>
      <c r="AA4452" s="62" t="s">
        <v>866</v>
      </c>
      <c r="AB4452" s="62">
        <v>4202099</v>
      </c>
      <c r="AH4452" s="45" t="str">
        <f t="shared" si="137"/>
        <v>SCBarra Bonita</v>
      </c>
      <c r="AI4452" s="62">
        <v>4202099</v>
      </c>
    </row>
    <row r="4453" spans="26:35" x14ac:dyDescent="0.25">
      <c r="Z4453" s="62" t="s">
        <v>81</v>
      </c>
      <c r="AA4453" s="62" t="s">
        <v>888</v>
      </c>
      <c r="AB4453" s="62">
        <v>4202107</v>
      </c>
      <c r="AH4453" s="45" t="str">
        <f t="shared" si="137"/>
        <v>SCBarra Velha</v>
      </c>
      <c r="AI4453" s="62">
        <v>4202107</v>
      </c>
    </row>
    <row r="4454" spans="26:35" x14ac:dyDescent="0.25">
      <c r="Z4454" s="62" t="s">
        <v>81</v>
      </c>
      <c r="AA4454" s="62" t="s">
        <v>911</v>
      </c>
      <c r="AB4454" s="62">
        <v>4202131</v>
      </c>
      <c r="AH4454" s="45" t="str">
        <f t="shared" si="137"/>
        <v>SCBela Vista do Toldo</v>
      </c>
      <c r="AI4454" s="62">
        <v>4202131</v>
      </c>
    </row>
    <row r="4455" spans="26:35" x14ac:dyDescent="0.25">
      <c r="Z4455" s="62" t="s">
        <v>81</v>
      </c>
      <c r="AA4455" s="62" t="s">
        <v>934</v>
      </c>
      <c r="AB4455" s="62">
        <v>4202156</v>
      </c>
      <c r="AH4455" s="45" t="str">
        <f t="shared" si="137"/>
        <v>SCBelmonte</v>
      </c>
      <c r="AI4455" s="62">
        <v>4202156</v>
      </c>
    </row>
    <row r="4456" spans="26:35" x14ac:dyDescent="0.25">
      <c r="Z4456" s="62" t="s">
        <v>81</v>
      </c>
      <c r="AA4456" s="62" t="s">
        <v>956</v>
      </c>
      <c r="AB4456" s="62">
        <v>4202206</v>
      </c>
      <c r="AH4456" s="45" t="str">
        <f t="shared" si="137"/>
        <v>SCBenedito Novo</v>
      </c>
      <c r="AI4456" s="62">
        <v>4202206</v>
      </c>
    </row>
    <row r="4457" spans="26:35" x14ac:dyDescent="0.25">
      <c r="Z4457" s="62" t="s">
        <v>81</v>
      </c>
      <c r="AA4457" s="62" t="s">
        <v>979</v>
      </c>
      <c r="AB4457" s="62">
        <v>4202305</v>
      </c>
      <c r="AH4457" s="45" t="str">
        <f t="shared" si="137"/>
        <v>SCBiguaçu</v>
      </c>
      <c r="AI4457" s="62">
        <v>4202305</v>
      </c>
    </row>
    <row r="4458" spans="26:35" x14ac:dyDescent="0.25">
      <c r="Z4458" s="62" t="s">
        <v>81</v>
      </c>
      <c r="AA4458" s="62" t="s">
        <v>1001</v>
      </c>
      <c r="AB4458" s="62">
        <v>4202404</v>
      </c>
      <c r="AH4458" s="45" t="str">
        <f t="shared" si="137"/>
        <v>SCBlumenau</v>
      </c>
      <c r="AI4458" s="62">
        <v>4202404</v>
      </c>
    </row>
    <row r="4459" spans="26:35" x14ac:dyDescent="0.25">
      <c r="Z4459" s="62" t="s">
        <v>81</v>
      </c>
      <c r="AA4459" s="62" t="s">
        <v>1023</v>
      </c>
      <c r="AB4459" s="62">
        <v>4202438</v>
      </c>
      <c r="AH4459" s="45" t="str">
        <f t="shared" si="137"/>
        <v>SCBocaina do Sul</v>
      </c>
      <c r="AI4459" s="62">
        <v>4202438</v>
      </c>
    </row>
    <row r="4460" spans="26:35" x14ac:dyDescent="0.25">
      <c r="Z4460" s="62" t="s">
        <v>81</v>
      </c>
      <c r="AA4460" s="62" t="s">
        <v>1046</v>
      </c>
      <c r="AB4460" s="62">
        <v>4202503</v>
      </c>
      <c r="AH4460" s="45" t="str">
        <f t="shared" si="137"/>
        <v>SCBom Jardim da Serra</v>
      </c>
      <c r="AI4460" s="62">
        <v>4202503</v>
      </c>
    </row>
    <row r="4461" spans="26:35" x14ac:dyDescent="0.25">
      <c r="Z4461" s="62" t="s">
        <v>81</v>
      </c>
      <c r="AA4461" s="62" t="s">
        <v>559</v>
      </c>
      <c r="AB4461" s="62">
        <v>4202537</v>
      </c>
      <c r="AH4461" s="45" t="str">
        <f t="shared" si="137"/>
        <v>SCBom Jesus</v>
      </c>
      <c r="AI4461" s="62">
        <v>4202537</v>
      </c>
    </row>
    <row r="4462" spans="26:35" x14ac:dyDescent="0.25">
      <c r="Z4462" s="62" t="s">
        <v>81</v>
      </c>
      <c r="AA4462" s="62" t="s">
        <v>1089</v>
      </c>
      <c r="AB4462" s="62">
        <v>4202578</v>
      </c>
      <c r="AH4462" s="45" t="str">
        <f t="shared" si="137"/>
        <v>SCBom Jesus do Oeste</v>
      </c>
      <c r="AI4462" s="62">
        <v>4202578</v>
      </c>
    </row>
    <row r="4463" spans="26:35" x14ac:dyDescent="0.25">
      <c r="Z4463" s="62" t="s">
        <v>81</v>
      </c>
      <c r="AA4463" s="62" t="s">
        <v>1112</v>
      </c>
      <c r="AB4463" s="62">
        <v>4202602</v>
      </c>
      <c r="AH4463" s="45" t="str">
        <f t="shared" si="137"/>
        <v>SCBom Retiro</v>
      </c>
      <c r="AI4463" s="62">
        <v>4202602</v>
      </c>
    </row>
    <row r="4464" spans="26:35" x14ac:dyDescent="0.25">
      <c r="Z4464" s="62" t="s">
        <v>81</v>
      </c>
      <c r="AA4464" s="62" t="s">
        <v>1135</v>
      </c>
      <c r="AB4464" s="62">
        <v>4202453</v>
      </c>
      <c r="AH4464" s="45" t="str">
        <f t="shared" si="137"/>
        <v>SCBombinhas</v>
      </c>
      <c r="AI4464" s="62">
        <v>4202453</v>
      </c>
    </row>
    <row r="4465" spans="26:35" x14ac:dyDescent="0.25">
      <c r="Z4465" s="62" t="s">
        <v>81</v>
      </c>
      <c r="AA4465" s="62" t="s">
        <v>1158</v>
      </c>
      <c r="AB4465" s="62">
        <v>4202701</v>
      </c>
      <c r="AH4465" s="45" t="str">
        <f t="shared" si="137"/>
        <v>SCBotuverá</v>
      </c>
      <c r="AI4465" s="62">
        <v>4202701</v>
      </c>
    </row>
    <row r="4466" spans="26:35" x14ac:dyDescent="0.25">
      <c r="Z4466" s="62" t="s">
        <v>81</v>
      </c>
      <c r="AA4466" s="62" t="s">
        <v>1181</v>
      </c>
      <c r="AB4466" s="62">
        <v>4202800</v>
      </c>
      <c r="AH4466" s="45" t="str">
        <f t="shared" si="137"/>
        <v>SCBraço do Norte</v>
      </c>
      <c r="AI4466" s="62">
        <v>4202800</v>
      </c>
    </row>
    <row r="4467" spans="26:35" x14ac:dyDescent="0.25">
      <c r="Z4467" s="62" t="s">
        <v>81</v>
      </c>
      <c r="AA4467" s="62" t="s">
        <v>1203</v>
      </c>
      <c r="AB4467" s="62">
        <v>4202859</v>
      </c>
      <c r="AH4467" s="45" t="str">
        <f t="shared" si="137"/>
        <v>SCBraço do Trombudo</v>
      </c>
      <c r="AI4467" s="62">
        <v>4202859</v>
      </c>
    </row>
    <row r="4468" spans="26:35" x14ac:dyDescent="0.25">
      <c r="Z4468" s="62" t="s">
        <v>81</v>
      </c>
      <c r="AA4468" s="62" t="s">
        <v>1225</v>
      </c>
      <c r="AB4468" s="62">
        <v>4202875</v>
      </c>
      <c r="AH4468" s="45" t="str">
        <f t="shared" si="137"/>
        <v>SCBrunópolis</v>
      </c>
      <c r="AI4468" s="62">
        <v>4202875</v>
      </c>
    </row>
    <row r="4469" spans="26:35" x14ac:dyDescent="0.25">
      <c r="Z4469" s="62" t="s">
        <v>81</v>
      </c>
      <c r="AA4469" s="62" t="s">
        <v>1247</v>
      </c>
      <c r="AB4469" s="62">
        <v>4202909</v>
      </c>
      <c r="AH4469" s="45" t="str">
        <f t="shared" si="137"/>
        <v>SCBrusque</v>
      </c>
      <c r="AI4469" s="62">
        <v>4202909</v>
      </c>
    </row>
    <row r="4470" spans="26:35" x14ac:dyDescent="0.25">
      <c r="Z4470" s="62" t="s">
        <v>81</v>
      </c>
      <c r="AA4470" s="62" t="s">
        <v>1270</v>
      </c>
      <c r="AB4470" s="62">
        <v>4203006</v>
      </c>
      <c r="AH4470" s="45" t="str">
        <f t="shared" si="137"/>
        <v>SCCaçador</v>
      </c>
      <c r="AI4470" s="62">
        <v>4203006</v>
      </c>
    </row>
    <row r="4471" spans="26:35" x14ac:dyDescent="0.25">
      <c r="Z4471" s="62" t="s">
        <v>81</v>
      </c>
      <c r="AA4471" s="62" t="s">
        <v>1291</v>
      </c>
      <c r="AB4471" s="62">
        <v>4203105</v>
      </c>
      <c r="AH4471" s="45" t="str">
        <f t="shared" si="137"/>
        <v>SCCaibi</v>
      </c>
      <c r="AI4471" s="62">
        <v>4203105</v>
      </c>
    </row>
    <row r="4472" spans="26:35" x14ac:dyDescent="0.25">
      <c r="Z4472" s="62" t="s">
        <v>81</v>
      </c>
      <c r="AA4472" s="62" t="s">
        <v>1313</v>
      </c>
      <c r="AB4472" s="62">
        <v>4203154</v>
      </c>
      <c r="AH4472" s="45" t="str">
        <f t="shared" si="137"/>
        <v>SCCalmon</v>
      </c>
      <c r="AI4472" s="62">
        <v>4203154</v>
      </c>
    </row>
    <row r="4473" spans="26:35" x14ac:dyDescent="0.25">
      <c r="Z4473" s="62" t="s">
        <v>81</v>
      </c>
      <c r="AA4473" s="62" t="s">
        <v>1335</v>
      </c>
      <c r="AB4473" s="62">
        <v>4203204</v>
      </c>
      <c r="AH4473" s="45" t="str">
        <f t="shared" si="137"/>
        <v>SCCamboriú</v>
      </c>
      <c r="AI4473" s="62">
        <v>4203204</v>
      </c>
    </row>
    <row r="4474" spans="26:35" x14ac:dyDescent="0.25">
      <c r="Z4474" s="62" t="s">
        <v>81</v>
      </c>
      <c r="AA4474" s="62" t="s">
        <v>447</v>
      </c>
      <c r="AB4474" s="62">
        <v>4203303</v>
      </c>
      <c r="AH4474" s="45" t="str">
        <f t="shared" si="137"/>
        <v>SCCampo Alegre</v>
      </c>
      <c r="AI4474" s="62">
        <v>4203303</v>
      </c>
    </row>
    <row r="4475" spans="26:35" x14ac:dyDescent="0.25">
      <c r="Z4475" s="62" t="s">
        <v>81</v>
      </c>
      <c r="AA4475" s="62" t="s">
        <v>1378</v>
      </c>
      <c r="AB4475" s="62">
        <v>4203402</v>
      </c>
      <c r="AH4475" s="45" t="str">
        <f t="shared" si="137"/>
        <v>SCCampo Belo do Sul</v>
      </c>
      <c r="AI4475" s="62">
        <v>4203402</v>
      </c>
    </row>
    <row r="4476" spans="26:35" x14ac:dyDescent="0.25">
      <c r="Z4476" s="62" t="s">
        <v>81</v>
      </c>
      <c r="AA4476" s="62" t="s">
        <v>1400</v>
      </c>
      <c r="AB4476" s="62">
        <v>4203501</v>
      </c>
      <c r="AH4476" s="45" t="str">
        <f t="shared" si="137"/>
        <v>SCCampo Erê</v>
      </c>
      <c r="AI4476" s="62">
        <v>4203501</v>
      </c>
    </row>
    <row r="4477" spans="26:35" x14ac:dyDescent="0.25">
      <c r="Z4477" s="62" t="s">
        <v>81</v>
      </c>
      <c r="AA4477" s="62" t="s">
        <v>1422</v>
      </c>
      <c r="AB4477" s="62">
        <v>4203600</v>
      </c>
      <c r="AH4477" s="45" t="str">
        <f t="shared" si="137"/>
        <v>SCCampos Novos</v>
      </c>
      <c r="AI4477" s="62">
        <v>4203600</v>
      </c>
    </row>
    <row r="4478" spans="26:35" x14ac:dyDescent="0.25">
      <c r="Z4478" s="62" t="s">
        <v>81</v>
      </c>
      <c r="AA4478" s="62" t="s">
        <v>1443</v>
      </c>
      <c r="AB4478" s="62">
        <v>4203709</v>
      </c>
      <c r="AH4478" s="45" t="str">
        <f t="shared" si="137"/>
        <v>SCCanelinha</v>
      </c>
      <c r="AI4478" s="62">
        <v>4203709</v>
      </c>
    </row>
    <row r="4479" spans="26:35" x14ac:dyDescent="0.25">
      <c r="Z4479" s="62" t="s">
        <v>81</v>
      </c>
      <c r="AA4479" s="62" t="s">
        <v>1464</v>
      </c>
      <c r="AB4479" s="62">
        <v>4203808</v>
      </c>
      <c r="AH4479" s="45" t="str">
        <f t="shared" si="137"/>
        <v>SCCanoinhas</v>
      </c>
      <c r="AI4479" s="62">
        <v>4203808</v>
      </c>
    </row>
    <row r="4480" spans="26:35" x14ac:dyDescent="0.25">
      <c r="Z4480" s="62" t="s">
        <v>81</v>
      </c>
      <c r="AA4480" s="62" t="s">
        <v>1485</v>
      </c>
      <c r="AB4480" s="62">
        <v>4203253</v>
      </c>
      <c r="AH4480" s="45" t="str">
        <f t="shared" si="137"/>
        <v>SCCapão Alto</v>
      </c>
      <c r="AI4480" s="62">
        <v>4203253</v>
      </c>
    </row>
    <row r="4481" spans="26:35" x14ac:dyDescent="0.25">
      <c r="Z4481" s="62" t="s">
        <v>81</v>
      </c>
      <c r="AA4481" s="62" t="s">
        <v>1506</v>
      </c>
      <c r="AB4481" s="62">
        <v>4203907</v>
      </c>
      <c r="AH4481" s="45" t="str">
        <f t="shared" si="137"/>
        <v>SCCapinzal</v>
      </c>
      <c r="AI4481" s="62">
        <v>4203907</v>
      </c>
    </row>
    <row r="4482" spans="26:35" x14ac:dyDescent="0.25">
      <c r="Z4482" s="62" t="s">
        <v>81</v>
      </c>
      <c r="AA4482" s="62" t="s">
        <v>1527</v>
      </c>
      <c r="AB4482" s="62">
        <v>4203956</v>
      </c>
      <c r="AH4482" s="45" t="str">
        <f t="shared" si="137"/>
        <v>SCCapivari de Baixo</v>
      </c>
      <c r="AI4482" s="62">
        <v>4203956</v>
      </c>
    </row>
    <row r="4483" spans="26:35" x14ac:dyDescent="0.25">
      <c r="Z4483" s="62" t="s">
        <v>81</v>
      </c>
      <c r="AA4483" s="62" t="s">
        <v>1548</v>
      </c>
      <c r="AB4483" s="62">
        <v>4204004</v>
      </c>
      <c r="AH4483" s="45" t="str">
        <f t="shared" ref="AH4483:AH4546" si="138">CONCATENATE(Z4483,AA4483)</f>
        <v>SCCatanduvas</v>
      </c>
      <c r="AI4483" s="62">
        <v>4204004</v>
      </c>
    </row>
    <row r="4484" spans="26:35" x14ac:dyDescent="0.25">
      <c r="Z4484" s="62" t="s">
        <v>81</v>
      </c>
      <c r="AA4484" s="62" t="s">
        <v>1567</v>
      </c>
      <c r="AB4484" s="62">
        <v>4204103</v>
      </c>
      <c r="AH4484" s="45" t="str">
        <f t="shared" si="138"/>
        <v>SCCaxambu do Sul</v>
      </c>
      <c r="AI4484" s="62">
        <v>4204103</v>
      </c>
    </row>
    <row r="4485" spans="26:35" x14ac:dyDescent="0.25">
      <c r="Z4485" s="62" t="s">
        <v>81</v>
      </c>
      <c r="AA4485" s="62" t="s">
        <v>1587</v>
      </c>
      <c r="AB4485" s="62">
        <v>4204152</v>
      </c>
      <c r="AH4485" s="45" t="str">
        <f t="shared" si="138"/>
        <v>SCCelso Ramos</v>
      </c>
      <c r="AI4485" s="62">
        <v>4204152</v>
      </c>
    </row>
    <row r="4486" spans="26:35" x14ac:dyDescent="0.25">
      <c r="Z4486" s="62" t="s">
        <v>81</v>
      </c>
      <c r="AA4486" s="62" t="s">
        <v>1607</v>
      </c>
      <c r="AB4486" s="62">
        <v>4204178</v>
      </c>
      <c r="AH4486" s="45" t="str">
        <f t="shared" si="138"/>
        <v>SCCerro Negro</v>
      </c>
      <c r="AI4486" s="62">
        <v>4204178</v>
      </c>
    </row>
    <row r="4487" spans="26:35" x14ac:dyDescent="0.25">
      <c r="Z4487" s="62" t="s">
        <v>81</v>
      </c>
      <c r="AA4487" s="62" t="s">
        <v>1628</v>
      </c>
      <c r="AB4487" s="62">
        <v>4204194</v>
      </c>
      <c r="AH4487" s="45" t="str">
        <f t="shared" si="138"/>
        <v>SCChapadão do Lageado</v>
      </c>
      <c r="AI4487" s="62">
        <v>4204194</v>
      </c>
    </row>
    <row r="4488" spans="26:35" x14ac:dyDescent="0.25">
      <c r="Z4488" s="62" t="s">
        <v>81</v>
      </c>
      <c r="AA4488" s="62" t="s">
        <v>1649</v>
      </c>
      <c r="AB4488" s="62">
        <v>4204202</v>
      </c>
      <c r="AH4488" s="45" t="str">
        <f t="shared" si="138"/>
        <v>SCChapecó</v>
      </c>
      <c r="AI4488" s="62">
        <v>4204202</v>
      </c>
    </row>
    <row r="4489" spans="26:35" x14ac:dyDescent="0.25">
      <c r="Z4489" s="62" t="s">
        <v>81</v>
      </c>
      <c r="AA4489" s="62" t="s">
        <v>1669</v>
      </c>
      <c r="AB4489" s="62">
        <v>4204251</v>
      </c>
      <c r="AH4489" s="45" t="str">
        <f t="shared" si="138"/>
        <v>SCCocal do Sul</v>
      </c>
      <c r="AI4489" s="62">
        <v>4204251</v>
      </c>
    </row>
    <row r="4490" spans="26:35" x14ac:dyDescent="0.25">
      <c r="Z4490" s="62" t="s">
        <v>81</v>
      </c>
      <c r="AA4490" s="62" t="s">
        <v>1690</v>
      </c>
      <c r="AB4490" s="62">
        <v>4204301</v>
      </c>
      <c r="AH4490" s="45" t="str">
        <f t="shared" si="138"/>
        <v>SCConcórdia</v>
      </c>
      <c r="AI4490" s="62">
        <v>4204301</v>
      </c>
    </row>
    <row r="4491" spans="26:35" x14ac:dyDescent="0.25">
      <c r="Z4491" s="62" t="s">
        <v>81</v>
      </c>
      <c r="AA4491" s="62" t="s">
        <v>1710</v>
      </c>
      <c r="AB4491" s="62">
        <v>4204350</v>
      </c>
      <c r="AH4491" s="45" t="str">
        <f t="shared" si="138"/>
        <v>SCCordilheira Alta</v>
      </c>
      <c r="AI4491" s="62">
        <v>4204350</v>
      </c>
    </row>
    <row r="4492" spans="26:35" x14ac:dyDescent="0.25">
      <c r="Z4492" s="62" t="s">
        <v>81</v>
      </c>
      <c r="AA4492" s="62" t="s">
        <v>1731</v>
      </c>
      <c r="AB4492" s="62">
        <v>4204400</v>
      </c>
      <c r="AH4492" s="45" t="str">
        <f t="shared" si="138"/>
        <v>SCCoronel Freitas</v>
      </c>
      <c r="AI4492" s="62">
        <v>4204400</v>
      </c>
    </row>
    <row r="4493" spans="26:35" x14ac:dyDescent="0.25">
      <c r="Z4493" s="62" t="s">
        <v>81</v>
      </c>
      <c r="AA4493" s="62" t="s">
        <v>1752</v>
      </c>
      <c r="AB4493" s="62">
        <v>4204459</v>
      </c>
      <c r="AH4493" s="45" t="str">
        <f t="shared" si="138"/>
        <v>SCCoronel Martins</v>
      </c>
      <c r="AI4493" s="62">
        <v>4204459</v>
      </c>
    </row>
    <row r="4494" spans="26:35" x14ac:dyDescent="0.25">
      <c r="Z4494" s="62" t="s">
        <v>81</v>
      </c>
      <c r="AA4494" s="62" t="s">
        <v>1772</v>
      </c>
      <c r="AB4494" s="62">
        <v>4204558</v>
      </c>
      <c r="AH4494" s="45" t="str">
        <f t="shared" si="138"/>
        <v>SCCorreia Pinto</v>
      </c>
      <c r="AI4494" s="62">
        <v>4204558</v>
      </c>
    </row>
    <row r="4495" spans="26:35" x14ac:dyDescent="0.25">
      <c r="Z4495" s="62" t="s">
        <v>81</v>
      </c>
      <c r="AA4495" s="62" t="s">
        <v>1792</v>
      </c>
      <c r="AB4495" s="62">
        <v>4204509</v>
      </c>
      <c r="AH4495" s="45" t="str">
        <f t="shared" si="138"/>
        <v>SCCorupá</v>
      </c>
      <c r="AI4495" s="62">
        <v>4204509</v>
      </c>
    </row>
    <row r="4496" spans="26:35" x14ac:dyDescent="0.25">
      <c r="Z4496" s="62" t="s">
        <v>81</v>
      </c>
      <c r="AA4496" s="62" t="s">
        <v>1812</v>
      </c>
      <c r="AB4496" s="62">
        <v>4204608</v>
      </c>
      <c r="AH4496" s="45" t="str">
        <f t="shared" si="138"/>
        <v>SCCriciúma</v>
      </c>
      <c r="AI4496" s="62">
        <v>4204608</v>
      </c>
    </row>
    <row r="4497" spans="26:35" x14ac:dyDescent="0.25">
      <c r="Z4497" s="62" t="s">
        <v>81</v>
      </c>
      <c r="AA4497" s="62" t="s">
        <v>1830</v>
      </c>
      <c r="AB4497" s="62">
        <v>4204707</v>
      </c>
      <c r="AH4497" s="45" t="str">
        <f t="shared" si="138"/>
        <v>SCCunha Porã</v>
      </c>
      <c r="AI4497" s="62">
        <v>4204707</v>
      </c>
    </row>
    <row r="4498" spans="26:35" x14ac:dyDescent="0.25">
      <c r="Z4498" s="62" t="s">
        <v>81</v>
      </c>
      <c r="AA4498" s="62" t="s">
        <v>1848</v>
      </c>
      <c r="AB4498" s="62">
        <v>4204756</v>
      </c>
      <c r="AH4498" s="45" t="str">
        <f t="shared" si="138"/>
        <v>SCCunhataí</v>
      </c>
      <c r="AI4498" s="62">
        <v>4204756</v>
      </c>
    </row>
    <row r="4499" spans="26:35" x14ac:dyDescent="0.25">
      <c r="Z4499" s="62" t="s">
        <v>81</v>
      </c>
      <c r="AA4499" s="62" t="s">
        <v>1866</v>
      </c>
      <c r="AB4499" s="62">
        <v>4204806</v>
      </c>
      <c r="AH4499" s="45" t="str">
        <f t="shared" si="138"/>
        <v>SCCuritibanos</v>
      </c>
      <c r="AI4499" s="62">
        <v>4204806</v>
      </c>
    </row>
    <row r="4500" spans="26:35" x14ac:dyDescent="0.25">
      <c r="Z4500" s="62" t="s">
        <v>81</v>
      </c>
      <c r="AA4500" s="62" t="s">
        <v>1884</v>
      </c>
      <c r="AB4500" s="62">
        <v>4204905</v>
      </c>
      <c r="AH4500" s="45" t="str">
        <f t="shared" si="138"/>
        <v>SCDescanso</v>
      </c>
      <c r="AI4500" s="62">
        <v>4204905</v>
      </c>
    </row>
    <row r="4501" spans="26:35" x14ac:dyDescent="0.25">
      <c r="Z4501" s="62" t="s">
        <v>81</v>
      </c>
      <c r="AA4501" s="62" t="s">
        <v>1900</v>
      </c>
      <c r="AB4501" s="62">
        <v>4205001</v>
      </c>
      <c r="AH4501" s="45" t="str">
        <f t="shared" si="138"/>
        <v>SCDionísio Cerqueira</v>
      </c>
      <c r="AI4501" s="62">
        <v>4205001</v>
      </c>
    </row>
    <row r="4502" spans="26:35" x14ac:dyDescent="0.25">
      <c r="Z4502" s="62" t="s">
        <v>81</v>
      </c>
      <c r="AA4502" s="62" t="s">
        <v>1917</v>
      </c>
      <c r="AB4502" s="62">
        <v>4205100</v>
      </c>
      <c r="AH4502" s="45" t="str">
        <f t="shared" si="138"/>
        <v>SCDona Emma</v>
      </c>
      <c r="AI4502" s="62">
        <v>4205100</v>
      </c>
    </row>
    <row r="4503" spans="26:35" x14ac:dyDescent="0.25">
      <c r="Z4503" s="62" t="s">
        <v>81</v>
      </c>
      <c r="AA4503" s="62" t="s">
        <v>1935</v>
      </c>
      <c r="AB4503" s="62">
        <v>4205159</v>
      </c>
      <c r="AH4503" s="45" t="str">
        <f t="shared" si="138"/>
        <v>SCDoutor Pedrinho</v>
      </c>
      <c r="AI4503" s="62">
        <v>4205159</v>
      </c>
    </row>
    <row r="4504" spans="26:35" x14ac:dyDescent="0.25">
      <c r="Z4504" s="62" t="s">
        <v>81</v>
      </c>
      <c r="AA4504" s="62" t="s">
        <v>1950</v>
      </c>
      <c r="AB4504" s="62">
        <v>4205175</v>
      </c>
      <c r="AH4504" s="45" t="str">
        <f t="shared" si="138"/>
        <v>SCEntre Rios</v>
      </c>
      <c r="AI4504" s="62">
        <v>4205175</v>
      </c>
    </row>
    <row r="4505" spans="26:35" x14ac:dyDescent="0.25">
      <c r="Z4505" s="62" t="s">
        <v>81</v>
      </c>
      <c r="AA4505" s="62" t="s">
        <v>1967</v>
      </c>
      <c r="AB4505" s="62">
        <v>4205191</v>
      </c>
      <c r="AH4505" s="45" t="str">
        <f t="shared" si="138"/>
        <v>SCErmo</v>
      </c>
      <c r="AI4505" s="62">
        <v>4205191</v>
      </c>
    </row>
    <row r="4506" spans="26:35" x14ac:dyDescent="0.25">
      <c r="Z4506" s="62" t="s">
        <v>81</v>
      </c>
      <c r="AA4506" s="62" t="s">
        <v>1985</v>
      </c>
      <c r="AB4506" s="62">
        <v>4205209</v>
      </c>
      <c r="AH4506" s="45" t="str">
        <f t="shared" si="138"/>
        <v>SCErval Velho</v>
      </c>
      <c r="AI4506" s="62">
        <v>4205209</v>
      </c>
    </row>
    <row r="4507" spans="26:35" x14ac:dyDescent="0.25">
      <c r="Z4507" s="62" t="s">
        <v>81</v>
      </c>
      <c r="AA4507" s="62" t="s">
        <v>2002</v>
      </c>
      <c r="AB4507" s="62">
        <v>4205308</v>
      </c>
      <c r="AH4507" s="45" t="str">
        <f t="shared" si="138"/>
        <v>SCFaxinal dos Guedes</v>
      </c>
      <c r="AI4507" s="62">
        <v>4205308</v>
      </c>
    </row>
    <row r="4508" spans="26:35" x14ac:dyDescent="0.25">
      <c r="Z4508" s="62" t="s">
        <v>81</v>
      </c>
      <c r="AA4508" s="62" t="s">
        <v>2020</v>
      </c>
      <c r="AB4508" s="62">
        <v>4205357</v>
      </c>
      <c r="AH4508" s="45" t="str">
        <f t="shared" si="138"/>
        <v>SCFlor do Sertão</v>
      </c>
      <c r="AI4508" s="62">
        <v>4205357</v>
      </c>
    </row>
    <row r="4509" spans="26:35" x14ac:dyDescent="0.25">
      <c r="Z4509" s="62" t="s">
        <v>81</v>
      </c>
      <c r="AA4509" s="62" t="s">
        <v>2038</v>
      </c>
      <c r="AB4509" s="62">
        <v>4205407</v>
      </c>
      <c r="AH4509" s="45" t="str">
        <f t="shared" si="138"/>
        <v>SCFlorianópolis</v>
      </c>
      <c r="AI4509" s="62">
        <v>4205407</v>
      </c>
    </row>
    <row r="4510" spans="26:35" x14ac:dyDescent="0.25">
      <c r="Z4510" s="62" t="s">
        <v>81</v>
      </c>
      <c r="AA4510" s="62" t="s">
        <v>2056</v>
      </c>
      <c r="AB4510" s="62">
        <v>4205431</v>
      </c>
      <c r="AH4510" s="45" t="str">
        <f t="shared" si="138"/>
        <v>SCFormosa do Sul</v>
      </c>
      <c r="AI4510" s="62">
        <v>4205431</v>
      </c>
    </row>
    <row r="4511" spans="26:35" x14ac:dyDescent="0.25">
      <c r="Z4511" s="62" t="s">
        <v>81</v>
      </c>
      <c r="AA4511" s="62" t="s">
        <v>2073</v>
      </c>
      <c r="AB4511" s="62">
        <v>4205456</v>
      </c>
      <c r="AH4511" s="45" t="str">
        <f t="shared" si="138"/>
        <v>SCForquilhinha</v>
      </c>
      <c r="AI4511" s="62">
        <v>4205456</v>
      </c>
    </row>
    <row r="4512" spans="26:35" x14ac:dyDescent="0.25">
      <c r="Z4512" s="62" t="s">
        <v>81</v>
      </c>
      <c r="AA4512" s="62" t="s">
        <v>2089</v>
      </c>
      <c r="AB4512" s="62">
        <v>4205506</v>
      </c>
      <c r="AH4512" s="45" t="str">
        <f t="shared" si="138"/>
        <v>SCFraiburgo</v>
      </c>
      <c r="AI4512" s="62">
        <v>4205506</v>
      </c>
    </row>
    <row r="4513" spans="26:35" x14ac:dyDescent="0.25">
      <c r="Z4513" s="62" t="s">
        <v>81</v>
      </c>
      <c r="AA4513" s="62" t="s">
        <v>2105</v>
      </c>
      <c r="AB4513" s="62">
        <v>4205555</v>
      </c>
      <c r="AH4513" s="45" t="str">
        <f t="shared" si="138"/>
        <v>SCFrei Rogério</v>
      </c>
      <c r="AI4513" s="62">
        <v>4205555</v>
      </c>
    </row>
    <row r="4514" spans="26:35" x14ac:dyDescent="0.25">
      <c r="Z4514" s="62" t="s">
        <v>81</v>
      </c>
      <c r="AA4514" s="62" t="s">
        <v>2122</v>
      </c>
      <c r="AB4514" s="62">
        <v>4205605</v>
      </c>
      <c r="AH4514" s="45" t="str">
        <f t="shared" si="138"/>
        <v>SCGalvão</v>
      </c>
      <c r="AI4514" s="62">
        <v>4205605</v>
      </c>
    </row>
    <row r="4515" spans="26:35" x14ac:dyDescent="0.25">
      <c r="Z4515" s="62" t="s">
        <v>81</v>
      </c>
      <c r="AA4515" s="62" t="s">
        <v>2137</v>
      </c>
      <c r="AB4515" s="62">
        <v>4205704</v>
      </c>
      <c r="AH4515" s="45" t="str">
        <f t="shared" si="138"/>
        <v>SCGaropaba</v>
      </c>
      <c r="AI4515" s="62">
        <v>4205704</v>
      </c>
    </row>
    <row r="4516" spans="26:35" x14ac:dyDescent="0.25">
      <c r="Z4516" s="62" t="s">
        <v>81</v>
      </c>
      <c r="AA4516" s="62" t="s">
        <v>2153</v>
      </c>
      <c r="AB4516" s="62">
        <v>4205803</v>
      </c>
      <c r="AH4516" s="45" t="str">
        <f t="shared" si="138"/>
        <v>SCGaruva</v>
      </c>
      <c r="AI4516" s="62">
        <v>4205803</v>
      </c>
    </row>
    <row r="4517" spans="26:35" x14ac:dyDescent="0.25">
      <c r="Z4517" s="62" t="s">
        <v>81</v>
      </c>
      <c r="AA4517" s="62" t="s">
        <v>2170</v>
      </c>
      <c r="AB4517" s="62">
        <v>4205902</v>
      </c>
      <c r="AH4517" s="45" t="str">
        <f t="shared" si="138"/>
        <v>SCGaspar</v>
      </c>
      <c r="AI4517" s="62">
        <v>4205902</v>
      </c>
    </row>
    <row r="4518" spans="26:35" x14ac:dyDescent="0.25">
      <c r="Z4518" s="62" t="s">
        <v>81</v>
      </c>
      <c r="AA4518" s="62" t="s">
        <v>2187</v>
      </c>
      <c r="AB4518" s="62">
        <v>4206009</v>
      </c>
      <c r="AH4518" s="45" t="str">
        <f t="shared" si="138"/>
        <v>SCGovernador Celso Ramos</v>
      </c>
      <c r="AI4518" s="62">
        <v>4206009</v>
      </c>
    </row>
    <row r="4519" spans="26:35" x14ac:dyDescent="0.25">
      <c r="Z4519" s="62" t="s">
        <v>81</v>
      </c>
      <c r="AA4519" s="62" t="s">
        <v>2204</v>
      </c>
      <c r="AB4519" s="62">
        <v>4206108</v>
      </c>
      <c r="AH4519" s="45" t="str">
        <f t="shared" si="138"/>
        <v>SCGrão Pará</v>
      </c>
      <c r="AI4519" s="62">
        <v>4206108</v>
      </c>
    </row>
    <row r="4520" spans="26:35" x14ac:dyDescent="0.25">
      <c r="Z4520" s="62" t="s">
        <v>81</v>
      </c>
      <c r="AA4520" s="62" t="s">
        <v>2218</v>
      </c>
      <c r="AB4520" s="62">
        <v>4206207</v>
      </c>
      <c r="AH4520" s="45" t="str">
        <f t="shared" si="138"/>
        <v>SCGravatal</v>
      </c>
      <c r="AI4520" s="62">
        <v>4206207</v>
      </c>
    </row>
    <row r="4521" spans="26:35" x14ac:dyDescent="0.25">
      <c r="Z4521" s="62" t="s">
        <v>81</v>
      </c>
      <c r="AA4521" s="62" t="s">
        <v>2235</v>
      </c>
      <c r="AB4521" s="62">
        <v>4206306</v>
      </c>
      <c r="AH4521" s="45" t="str">
        <f t="shared" si="138"/>
        <v>SCGuabiruba</v>
      </c>
      <c r="AI4521" s="62">
        <v>4206306</v>
      </c>
    </row>
    <row r="4522" spans="26:35" x14ac:dyDescent="0.25">
      <c r="Z4522" s="62" t="s">
        <v>81</v>
      </c>
      <c r="AA4522" s="62" t="s">
        <v>2250</v>
      </c>
      <c r="AB4522" s="62">
        <v>4206405</v>
      </c>
      <c r="AH4522" s="45" t="str">
        <f t="shared" si="138"/>
        <v>SCGuaraciaba</v>
      </c>
      <c r="AI4522" s="62">
        <v>4206405</v>
      </c>
    </row>
    <row r="4523" spans="26:35" x14ac:dyDescent="0.25">
      <c r="Z4523" s="62" t="s">
        <v>81</v>
      </c>
      <c r="AA4523" s="62" t="s">
        <v>2265</v>
      </c>
      <c r="AB4523" s="62">
        <v>4206504</v>
      </c>
      <c r="AH4523" s="45" t="str">
        <f t="shared" si="138"/>
        <v>SCGuaramirim</v>
      </c>
      <c r="AI4523" s="62">
        <v>4206504</v>
      </c>
    </row>
    <row r="4524" spans="26:35" x14ac:dyDescent="0.25">
      <c r="Z4524" s="62" t="s">
        <v>81</v>
      </c>
      <c r="AA4524" s="62" t="s">
        <v>2280</v>
      </c>
      <c r="AB4524" s="62">
        <v>4206603</v>
      </c>
      <c r="AH4524" s="45" t="str">
        <f t="shared" si="138"/>
        <v>SCGuarujá do Sul</v>
      </c>
      <c r="AI4524" s="62">
        <v>4206603</v>
      </c>
    </row>
    <row r="4525" spans="26:35" x14ac:dyDescent="0.25">
      <c r="Z4525" s="62" t="s">
        <v>81</v>
      </c>
      <c r="AA4525" s="62" t="s">
        <v>2296</v>
      </c>
      <c r="AB4525" s="62">
        <v>4206652</v>
      </c>
      <c r="AH4525" s="45" t="str">
        <f t="shared" si="138"/>
        <v>SCGuatambú</v>
      </c>
      <c r="AI4525" s="62">
        <v>4206652</v>
      </c>
    </row>
    <row r="4526" spans="26:35" x14ac:dyDescent="0.25">
      <c r="Z4526" s="62" t="s">
        <v>81</v>
      </c>
      <c r="AA4526" s="62" t="s">
        <v>2312</v>
      </c>
      <c r="AB4526" s="62">
        <v>4206702</v>
      </c>
      <c r="AH4526" s="45" t="str">
        <f t="shared" si="138"/>
        <v>SCHerval d'Oeste</v>
      </c>
      <c r="AI4526" s="62">
        <v>4206702</v>
      </c>
    </row>
    <row r="4527" spans="26:35" x14ac:dyDescent="0.25">
      <c r="Z4527" s="62" t="s">
        <v>81</v>
      </c>
      <c r="AA4527" s="62" t="s">
        <v>2325</v>
      </c>
      <c r="AB4527" s="62">
        <v>4206751</v>
      </c>
      <c r="AH4527" s="45" t="str">
        <f t="shared" si="138"/>
        <v>SCIbiam</v>
      </c>
      <c r="AI4527" s="62">
        <v>4206751</v>
      </c>
    </row>
    <row r="4528" spans="26:35" x14ac:dyDescent="0.25">
      <c r="Z4528" s="62" t="s">
        <v>81</v>
      </c>
      <c r="AA4528" s="62" t="s">
        <v>2341</v>
      </c>
      <c r="AB4528" s="62">
        <v>4206801</v>
      </c>
      <c r="AH4528" s="45" t="str">
        <f t="shared" si="138"/>
        <v>SCIbicaré</v>
      </c>
      <c r="AI4528" s="62">
        <v>4206801</v>
      </c>
    </row>
    <row r="4529" spans="26:35" x14ac:dyDescent="0.25">
      <c r="Z4529" s="62" t="s">
        <v>81</v>
      </c>
      <c r="AA4529" s="62" t="s">
        <v>2357</v>
      </c>
      <c r="AB4529" s="62">
        <v>4206900</v>
      </c>
      <c r="AH4529" s="45" t="str">
        <f t="shared" si="138"/>
        <v>SCIbirama</v>
      </c>
      <c r="AI4529" s="62">
        <v>4206900</v>
      </c>
    </row>
    <row r="4530" spans="26:35" x14ac:dyDescent="0.25">
      <c r="Z4530" s="62" t="s">
        <v>81</v>
      </c>
      <c r="AA4530" s="62" t="s">
        <v>2371</v>
      </c>
      <c r="AB4530" s="62">
        <v>4207007</v>
      </c>
      <c r="AH4530" s="45" t="str">
        <f t="shared" si="138"/>
        <v>SCIçara</v>
      </c>
      <c r="AI4530" s="62">
        <v>4207007</v>
      </c>
    </row>
    <row r="4531" spans="26:35" x14ac:dyDescent="0.25">
      <c r="Z4531" s="62" t="s">
        <v>81</v>
      </c>
      <c r="AA4531" s="62" t="s">
        <v>2386</v>
      </c>
      <c r="AB4531" s="62">
        <v>4207106</v>
      </c>
      <c r="AH4531" s="45" t="str">
        <f t="shared" si="138"/>
        <v>SCIlhota</v>
      </c>
      <c r="AI4531" s="62">
        <v>4207106</v>
      </c>
    </row>
    <row r="4532" spans="26:35" x14ac:dyDescent="0.25">
      <c r="Z4532" s="62" t="s">
        <v>81</v>
      </c>
      <c r="AA4532" s="62" t="s">
        <v>2402</v>
      </c>
      <c r="AB4532" s="62">
        <v>4207205</v>
      </c>
      <c r="AH4532" s="45" t="str">
        <f t="shared" si="138"/>
        <v>SCImaruí</v>
      </c>
      <c r="AI4532" s="62">
        <v>4207205</v>
      </c>
    </row>
    <row r="4533" spans="26:35" x14ac:dyDescent="0.25">
      <c r="Z4533" s="62" t="s">
        <v>81</v>
      </c>
      <c r="AA4533" s="62" t="s">
        <v>2418</v>
      </c>
      <c r="AB4533" s="62">
        <v>4207304</v>
      </c>
      <c r="AH4533" s="45" t="str">
        <f t="shared" si="138"/>
        <v>SCImbituba</v>
      </c>
      <c r="AI4533" s="62">
        <v>4207304</v>
      </c>
    </row>
    <row r="4534" spans="26:35" x14ac:dyDescent="0.25">
      <c r="Z4534" s="62" t="s">
        <v>81</v>
      </c>
      <c r="AA4534" s="62" t="s">
        <v>2434</v>
      </c>
      <c r="AB4534" s="62">
        <v>4207403</v>
      </c>
      <c r="AH4534" s="45" t="str">
        <f t="shared" si="138"/>
        <v>SCImbuia</v>
      </c>
      <c r="AI4534" s="62">
        <v>4207403</v>
      </c>
    </row>
    <row r="4535" spans="26:35" x14ac:dyDescent="0.25">
      <c r="Z4535" s="62" t="s">
        <v>81</v>
      </c>
      <c r="AA4535" s="62" t="s">
        <v>2450</v>
      </c>
      <c r="AB4535" s="62">
        <v>4207502</v>
      </c>
      <c r="AH4535" s="45" t="str">
        <f t="shared" si="138"/>
        <v>SCIndaial</v>
      </c>
      <c r="AI4535" s="62">
        <v>4207502</v>
      </c>
    </row>
    <row r="4536" spans="26:35" x14ac:dyDescent="0.25">
      <c r="Z4536" s="62" t="s">
        <v>81</v>
      </c>
      <c r="AA4536" s="62" t="s">
        <v>2464</v>
      </c>
      <c r="AB4536" s="62">
        <v>4207577</v>
      </c>
      <c r="AH4536" s="45" t="str">
        <f t="shared" si="138"/>
        <v>SCIomerê</v>
      </c>
      <c r="AI4536" s="62">
        <v>4207577</v>
      </c>
    </row>
    <row r="4537" spans="26:35" x14ac:dyDescent="0.25">
      <c r="Z4537" s="62" t="s">
        <v>81</v>
      </c>
      <c r="AA4537" s="62" t="s">
        <v>2479</v>
      </c>
      <c r="AB4537" s="62">
        <v>4207601</v>
      </c>
      <c r="AH4537" s="45" t="str">
        <f t="shared" si="138"/>
        <v>SCIpira</v>
      </c>
      <c r="AI4537" s="62">
        <v>4207601</v>
      </c>
    </row>
    <row r="4538" spans="26:35" x14ac:dyDescent="0.25">
      <c r="Z4538" s="62" t="s">
        <v>81</v>
      </c>
      <c r="AA4538" s="62" t="s">
        <v>2495</v>
      </c>
      <c r="AB4538" s="62">
        <v>4207650</v>
      </c>
      <c r="AH4538" s="45" t="str">
        <f t="shared" si="138"/>
        <v>SCIporã do Oeste</v>
      </c>
      <c r="AI4538" s="62">
        <v>4207650</v>
      </c>
    </row>
    <row r="4539" spans="26:35" x14ac:dyDescent="0.25">
      <c r="Z4539" s="62" t="s">
        <v>81</v>
      </c>
      <c r="AA4539" s="62" t="s">
        <v>2509</v>
      </c>
      <c r="AB4539" s="62">
        <v>4207684</v>
      </c>
      <c r="AH4539" s="45" t="str">
        <f t="shared" si="138"/>
        <v>SCIpuaçu</v>
      </c>
      <c r="AI4539" s="62">
        <v>4207684</v>
      </c>
    </row>
    <row r="4540" spans="26:35" x14ac:dyDescent="0.25">
      <c r="Z4540" s="62" t="s">
        <v>81</v>
      </c>
      <c r="AA4540" s="62" t="s">
        <v>2525</v>
      </c>
      <c r="AB4540" s="62">
        <v>4207700</v>
      </c>
      <c r="AH4540" s="45" t="str">
        <f t="shared" si="138"/>
        <v>SCIpumirim</v>
      </c>
      <c r="AI4540" s="62">
        <v>4207700</v>
      </c>
    </row>
    <row r="4541" spans="26:35" x14ac:dyDescent="0.25">
      <c r="Z4541" s="62" t="s">
        <v>81</v>
      </c>
      <c r="AA4541" s="62" t="s">
        <v>2540</v>
      </c>
      <c r="AB4541" s="62">
        <v>4207759</v>
      </c>
      <c r="AH4541" s="45" t="str">
        <f t="shared" si="138"/>
        <v>SCIraceminha</v>
      </c>
      <c r="AI4541" s="62">
        <v>4207759</v>
      </c>
    </row>
    <row r="4542" spans="26:35" x14ac:dyDescent="0.25">
      <c r="Z4542" s="62" t="s">
        <v>81</v>
      </c>
      <c r="AA4542" s="62" t="s">
        <v>2556</v>
      </c>
      <c r="AB4542" s="62">
        <v>4207809</v>
      </c>
      <c r="AH4542" s="45" t="str">
        <f t="shared" si="138"/>
        <v>SCIrani</v>
      </c>
      <c r="AI4542" s="62">
        <v>4207809</v>
      </c>
    </row>
    <row r="4543" spans="26:35" x14ac:dyDescent="0.25">
      <c r="Z4543" s="62" t="s">
        <v>81</v>
      </c>
      <c r="AA4543" s="62" t="s">
        <v>2570</v>
      </c>
      <c r="AB4543" s="62">
        <v>4207858</v>
      </c>
      <c r="AH4543" s="45" t="str">
        <f t="shared" si="138"/>
        <v>SCIrati</v>
      </c>
      <c r="AI4543" s="62">
        <v>4207858</v>
      </c>
    </row>
    <row r="4544" spans="26:35" x14ac:dyDescent="0.25">
      <c r="Z4544" s="62" t="s">
        <v>81</v>
      </c>
      <c r="AA4544" s="62" t="s">
        <v>2585</v>
      </c>
      <c r="AB4544" s="62">
        <v>4207908</v>
      </c>
      <c r="AH4544" s="45" t="str">
        <f t="shared" si="138"/>
        <v>SCIrineópolis</v>
      </c>
      <c r="AI4544" s="62">
        <v>4207908</v>
      </c>
    </row>
    <row r="4545" spans="26:35" x14ac:dyDescent="0.25">
      <c r="Z4545" s="62" t="s">
        <v>81</v>
      </c>
      <c r="AA4545" s="62" t="s">
        <v>2601</v>
      </c>
      <c r="AB4545" s="62">
        <v>4208005</v>
      </c>
      <c r="AH4545" s="45" t="str">
        <f t="shared" si="138"/>
        <v>SCItá</v>
      </c>
      <c r="AI4545" s="62">
        <v>4208005</v>
      </c>
    </row>
    <row r="4546" spans="26:35" x14ac:dyDescent="0.25">
      <c r="Z4546" s="62" t="s">
        <v>81</v>
      </c>
      <c r="AA4546" s="62" t="s">
        <v>2616</v>
      </c>
      <c r="AB4546" s="62">
        <v>4208104</v>
      </c>
      <c r="AH4546" s="45" t="str">
        <f t="shared" si="138"/>
        <v>SCItaiópolis</v>
      </c>
      <c r="AI4546" s="62">
        <v>4208104</v>
      </c>
    </row>
    <row r="4547" spans="26:35" x14ac:dyDescent="0.25">
      <c r="Z4547" s="62" t="s">
        <v>81</v>
      </c>
      <c r="AA4547" s="62" t="s">
        <v>2629</v>
      </c>
      <c r="AB4547" s="62">
        <v>4208203</v>
      </c>
      <c r="AH4547" s="45" t="str">
        <f t="shared" ref="AH4547:AH4610" si="139">CONCATENATE(Z4547,AA4547)</f>
        <v>SCItajaí</v>
      </c>
      <c r="AI4547" s="62">
        <v>4208203</v>
      </c>
    </row>
    <row r="4548" spans="26:35" x14ac:dyDescent="0.25">
      <c r="Z4548" s="62" t="s">
        <v>81</v>
      </c>
      <c r="AA4548" s="62" t="s">
        <v>2644</v>
      </c>
      <c r="AB4548" s="62">
        <v>4208302</v>
      </c>
      <c r="AH4548" s="45" t="str">
        <f t="shared" si="139"/>
        <v>SCItapema</v>
      </c>
      <c r="AI4548" s="62">
        <v>4208302</v>
      </c>
    </row>
    <row r="4549" spans="26:35" x14ac:dyDescent="0.25">
      <c r="Z4549" s="62" t="s">
        <v>81</v>
      </c>
      <c r="AA4549" s="62" t="s">
        <v>806</v>
      </c>
      <c r="AB4549" s="62">
        <v>4208401</v>
      </c>
      <c r="AH4549" s="45" t="str">
        <f t="shared" si="139"/>
        <v>SCItapiranga</v>
      </c>
      <c r="AI4549" s="62">
        <v>4208401</v>
      </c>
    </row>
    <row r="4550" spans="26:35" x14ac:dyDescent="0.25">
      <c r="Z4550" s="62" t="s">
        <v>81</v>
      </c>
      <c r="AA4550" s="62" t="s">
        <v>2671</v>
      </c>
      <c r="AB4550" s="62">
        <v>4208450</v>
      </c>
      <c r="AH4550" s="45" t="str">
        <f t="shared" si="139"/>
        <v>SCItapoá</v>
      </c>
      <c r="AI4550" s="62">
        <v>4208450</v>
      </c>
    </row>
    <row r="4551" spans="26:35" x14ac:dyDescent="0.25">
      <c r="Z4551" s="62" t="s">
        <v>81</v>
      </c>
      <c r="AA4551" s="62" t="s">
        <v>2685</v>
      </c>
      <c r="AB4551" s="62">
        <v>4208500</v>
      </c>
      <c r="AH4551" s="45" t="str">
        <f t="shared" si="139"/>
        <v>SCItuporanga</v>
      </c>
      <c r="AI4551" s="62">
        <v>4208500</v>
      </c>
    </row>
    <row r="4552" spans="26:35" x14ac:dyDescent="0.25">
      <c r="Z4552" s="62" t="s">
        <v>81</v>
      </c>
      <c r="AA4552" s="62" t="s">
        <v>2701</v>
      </c>
      <c r="AB4552" s="62">
        <v>4208609</v>
      </c>
      <c r="AH4552" s="45" t="str">
        <f t="shared" si="139"/>
        <v>SCJaborá</v>
      </c>
      <c r="AI4552" s="62">
        <v>4208609</v>
      </c>
    </row>
    <row r="4553" spans="26:35" x14ac:dyDescent="0.25">
      <c r="Z4553" s="62" t="s">
        <v>81</v>
      </c>
      <c r="AA4553" s="62" t="s">
        <v>2716</v>
      </c>
      <c r="AB4553" s="62">
        <v>4208708</v>
      </c>
      <c r="AH4553" s="45" t="str">
        <f t="shared" si="139"/>
        <v>SCJacinto Machado</v>
      </c>
      <c r="AI4553" s="62">
        <v>4208708</v>
      </c>
    </row>
    <row r="4554" spans="26:35" x14ac:dyDescent="0.25">
      <c r="Z4554" s="62" t="s">
        <v>81</v>
      </c>
      <c r="AA4554" s="62" t="s">
        <v>2732</v>
      </c>
      <c r="AB4554" s="62">
        <v>4208807</v>
      </c>
      <c r="AH4554" s="45" t="str">
        <f t="shared" si="139"/>
        <v>SCJaguaruna</v>
      </c>
      <c r="AI4554" s="62">
        <v>4208807</v>
      </c>
    </row>
    <row r="4555" spans="26:35" x14ac:dyDescent="0.25">
      <c r="Z4555" s="62" t="s">
        <v>81</v>
      </c>
      <c r="AA4555" s="62" t="s">
        <v>2747</v>
      </c>
      <c r="AB4555" s="62">
        <v>4208906</v>
      </c>
      <c r="AH4555" s="45" t="str">
        <f t="shared" si="139"/>
        <v>SCJaraguá do Sul</v>
      </c>
      <c r="AI4555" s="62">
        <v>4208906</v>
      </c>
    </row>
    <row r="4556" spans="26:35" x14ac:dyDescent="0.25">
      <c r="Z4556" s="62" t="s">
        <v>81</v>
      </c>
      <c r="AA4556" s="62" t="s">
        <v>2762</v>
      </c>
      <c r="AB4556" s="62">
        <v>4208955</v>
      </c>
      <c r="AH4556" s="45" t="str">
        <f t="shared" si="139"/>
        <v>SCJardinópolis</v>
      </c>
      <c r="AI4556" s="62">
        <v>4208955</v>
      </c>
    </row>
    <row r="4557" spans="26:35" x14ac:dyDescent="0.25">
      <c r="Z4557" s="62" t="s">
        <v>81</v>
      </c>
      <c r="AA4557" s="62" t="s">
        <v>2778</v>
      </c>
      <c r="AB4557" s="62">
        <v>4209003</v>
      </c>
      <c r="AH4557" s="45" t="str">
        <f t="shared" si="139"/>
        <v>SCJoaçaba</v>
      </c>
      <c r="AI4557" s="62">
        <v>4209003</v>
      </c>
    </row>
    <row r="4558" spans="26:35" x14ac:dyDescent="0.25">
      <c r="Z4558" s="62" t="s">
        <v>81</v>
      </c>
      <c r="AA4558" s="62" t="s">
        <v>2794</v>
      </c>
      <c r="AB4558" s="62">
        <v>4209102</v>
      </c>
      <c r="AH4558" s="45" t="str">
        <f t="shared" si="139"/>
        <v>SCJoinville</v>
      </c>
      <c r="AI4558" s="62">
        <v>4209102</v>
      </c>
    </row>
    <row r="4559" spans="26:35" x14ac:dyDescent="0.25">
      <c r="Z4559" s="62" t="s">
        <v>81</v>
      </c>
      <c r="AA4559" s="62" t="s">
        <v>2809</v>
      </c>
      <c r="AB4559" s="62">
        <v>4209151</v>
      </c>
      <c r="AH4559" s="45" t="str">
        <f t="shared" si="139"/>
        <v>SCJosé Boiteux</v>
      </c>
      <c r="AI4559" s="62">
        <v>4209151</v>
      </c>
    </row>
    <row r="4560" spans="26:35" x14ac:dyDescent="0.25">
      <c r="Z4560" s="62" t="s">
        <v>81</v>
      </c>
      <c r="AA4560" s="62" t="s">
        <v>2824</v>
      </c>
      <c r="AB4560" s="62">
        <v>4209177</v>
      </c>
      <c r="AH4560" s="45" t="str">
        <f t="shared" si="139"/>
        <v>SCJupiá</v>
      </c>
      <c r="AI4560" s="62">
        <v>4209177</v>
      </c>
    </row>
    <row r="4561" spans="26:35" x14ac:dyDescent="0.25">
      <c r="Z4561" s="62" t="s">
        <v>81</v>
      </c>
      <c r="AA4561" s="62" t="s">
        <v>2836</v>
      </c>
      <c r="AB4561" s="62">
        <v>4209201</v>
      </c>
      <c r="AH4561" s="45" t="str">
        <f t="shared" si="139"/>
        <v>SCLacerdópolis</v>
      </c>
      <c r="AI4561" s="62">
        <v>4209201</v>
      </c>
    </row>
    <row r="4562" spans="26:35" x14ac:dyDescent="0.25">
      <c r="Z4562" s="62" t="s">
        <v>81</v>
      </c>
      <c r="AA4562" s="62" t="s">
        <v>2849</v>
      </c>
      <c r="AB4562" s="62">
        <v>4209300</v>
      </c>
      <c r="AH4562" s="45" t="str">
        <f t="shared" si="139"/>
        <v>SCLages</v>
      </c>
      <c r="AI4562" s="62">
        <v>4209300</v>
      </c>
    </row>
    <row r="4563" spans="26:35" x14ac:dyDescent="0.25">
      <c r="Z4563" s="62" t="s">
        <v>81</v>
      </c>
      <c r="AA4563" s="62" t="s">
        <v>2862</v>
      </c>
      <c r="AB4563" s="62">
        <v>4209409</v>
      </c>
      <c r="AH4563" s="45" t="str">
        <f t="shared" si="139"/>
        <v>SCLaguna</v>
      </c>
      <c r="AI4563" s="62">
        <v>4209409</v>
      </c>
    </row>
    <row r="4564" spans="26:35" x14ac:dyDescent="0.25">
      <c r="Z4564" s="62" t="s">
        <v>81</v>
      </c>
      <c r="AA4564" s="62" t="s">
        <v>2875</v>
      </c>
      <c r="AB4564" s="62">
        <v>4209458</v>
      </c>
      <c r="AH4564" s="45" t="str">
        <f t="shared" si="139"/>
        <v>SCLajeado Grande</v>
      </c>
      <c r="AI4564" s="62">
        <v>4209458</v>
      </c>
    </row>
    <row r="4565" spans="26:35" x14ac:dyDescent="0.25">
      <c r="Z4565" s="62" t="s">
        <v>81</v>
      </c>
      <c r="AA4565" s="62" t="s">
        <v>2887</v>
      </c>
      <c r="AB4565" s="62">
        <v>4209508</v>
      </c>
      <c r="AH4565" s="45" t="str">
        <f t="shared" si="139"/>
        <v>SCLaurentino</v>
      </c>
      <c r="AI4565" s="62">
        <v>4209508</v>
      </c>
    </row>
    <row r="4566" spans="26:35" x14ac:dyDescent="0.25">
      <c r="Z4566" s="62" t="s">
        <v>81</v>
      </c>
      <c r="AA4566" s="62" t="s">
        <v>2900</v>
      </c>
      <c r="AB4566" s="62">
        <v>4209607</v>
      </c>
      <c r="AH4566" s="45" t="str">
        <f t="shared" si="139"/>
        <v>SCLauro Muller</v>
      </c>
      <c r="AI4566" s="62">
        <v>4209607</v>
      </c>
    </row>
    <row r="4567" spans="26:35" x14ac:dyDescent="0.25">
      <c r="Z4567" s="62" t="s">
        <v>81</v>
      </c>
      <c r="AA4567" s="62" t="s">
        <v>2912</v>
      </c>
      <c r="AB4567" s="62">
        <v>4209706</v>
      </c>
      <c r="AH4567" s="45" t="str">
        <f t="shared" si="139"/>
        <v>SCLebon Régis</v>
      </c>
      <c r="AI4567" s="62">
        <v>4209706</v>
      </c>
    </row>
    <row r="4568" spans="26:35" x14ac:dyDescent="0.25">
      <c r="Z4568" s="62" t="s">
        <v>81</v>
      </c>
      <c r="AA4568" s="62" t="s">
        <v>2925</v>
      </c>
      <c r="AB4568" s="62">
        <v>4209805</v>
      </c>
      <c r="AH4568" s="45" t="str">
        <f t="shared" si="139"/>
        <v>SCLeoberto Leal</v>
      </c>
      <c r="AI4568" s="62">
        <v>4209805</v>
      </c>
    </row>
    <row r="4569" spans="26:35" x14ac:dyDescent="0.25">
      <c r="Z4569" s="62" t="s">
        <v>81</v>
      </c>
      <c r="AA4569" s="62" t="s">
        <v>2936</v>
      </c>
      <c r="AB4569" s="62">
        <v>4209854</v>
      </c>
      <c r="AH4569" s="45" t="str">
        <f t="shared" si="139"/>
        <v>SCLindóia do Sul</v>
      </c>
      <c r="AI4569" s="62">
        <v>4209854</v>
      </c>
    </row>
    <row r="4570" spans="26:35" x14ac:dyDescent="0.25">
      <c r="Z4570" s="62" t="s">
        <v>81</v>
      </c>
      <c r="AA4570" s="62" t="s">
        <v>2948</v>
      </c>
      <c r="AB4570" s="62">
        <v>4209904</v>
      </c>
      <c r="AH4570" s="45" t="str">
        <f t="shared" si="139"/>
        <v>SCLontras</v>
      </c>
      <c r="AI4570" s="62">
        <v>4209904</v>
      </c>
    </row>
    <row r="4571" spans="26:35" x14ac:dyDescent="0.25">
      <c r="Z4571" s="62" t="s">
        <v>81</v>
      </c>
      <c r="AA4571" s="62" t="s">
        <v>2960</v>
      </c>
      <c r="AB4571" s="62">
        <v>4210001</v>
      </c>
      <c r="AH4571" s="45" t="str">
        <f t="shared" si="139"/>
        <v>SCLuiz Alves</v>
      </c>
      <c r="AI4571" s="62">
        <v>4210001</v>
      </c>
    </row>
    <row r="4572" spans="26:35" x14ac:dyDescent="0.25">
      <c r="Z4572" s="62" t="s">
        <v>81</v>
      </c>
      <c r="AA4572" s="62" t="s">
        <v>2972</v>
      </c>
      <c r="AB4572" s="62">
        <v>4210035</v>
      </c>
      <c r="AH4572" s="45" t="str">
        <f t="shared" si="139"/>
        <v>SCLuzerna</v>
      </c>
      <c r="AI4572" s="62">
        <v>4210035</v>
      </c>
    </row>
    <row r="4573" spans="26:35" x14ac:dyDescent="0.25">
      <c r="Z4573" s="62" t="s">
        <v>81</v>
      </c>
      <c r="AA4573" s="62" t="s">
        <v>2984</v>
      </c>
      <c r="AB4573" s="62">
        <v>4210050</v>
      </c>
      <c r="AH4573" s="45" t="str">
        <f t="shared" si="139"/>
        <v>SCMacieira</v>
      </c>
      <c r="AI4573" s="62">
        <v>4210050</v>
      </c>
    </row>
    <row r="4574" spans="26:35" x14ac:dyDescent="0.25">
      <c r="Z4574" s="62" t="s">
        <v>81</v>
      </c>
      <c r="AA4574" s="62" t="s">
        <v>2996</v>
      </c>
      <c r="AB4574" s="62">
        <v>4210100</v>
      </c>
      <c r="AH4574" s="45" t="str">
        <f t="shared" si="139"/>
        <v>SCMafra</v>
      </c>
      <c r="AI4574" s="62">
        <v>4210100</v>
      </c>
    </row>
    <row r="4575" spans="26:35" x14ac:dyDescent="0.25">
      <c r="Z4575" s="62" t="s">
        <v>81</v>
      </c>
      <c r="AA4575" s="62" t="s">
        <v>3009</v>
      </c>
      <c r="AB4575" s="62">
        <v>4210209</v>
      </c>
      <c r="AH4575" s="45" t="str">
        <f t="shared" si="139"/>
        <v>SCMajor Gercino</v>
      </c>
      <c r="AI4575" s="62">
        <v>4210209</v>
      </c>
    </row>
    <row r="4576" spans="26:35" x14ac:dyDescent="0.25">
      <c r="Z4576" s="62" t="s">
        <v>81</v>
      </c>
      <c r="AA4576" s="62" t="s">
        <v>3022</v>
      </c>
      <c r="AB4576" s="62">
        <v>4210308</v>
      </c>
      <c r="AH4576" s="45" t="str">
        <f t="shared" si="139"/>
        <v>SCMajor Vieira</v>
      </c>
      <c r="AI4576" s="62">
        <v>4210308</v>
      </c>
    </row>
    <row r="4577" spans="26:35" x14ac:dyDescent="0.25">
      <c r="Z4577" s="62" t="s">
        <v>81</v>
      </c>
      <c r="AA4577" s="62" t="s">
        <v>3034</v>
      </c>
      <c r="AB4577" s="62">
        <v>4210407</v>
      </c>
      <c r="AH4577" s="45" t="str">
        <f t="shared" si="139"/>
        <v>SCMaracajá</v>
      </c>
      <c r="AI4577" s="62">
        <v>4210407</v>
      </c>
    </row>
    <row r="4578" spans="26:35" x14ac:dyDescent="0.25">
      <c r="Z4578" s="62" t="s">
        <v>81</v>
      </c>
      <c r="AA4578" s="62" t="s">
        <v>1251</v>
      </c>
      <c r="AB4578" s="62">
        <v>4210506</v>
      </c>
      <c r="AH4578" s="45" t="str">
        <f t="shared" si="139"/>
        <v>SCMaravilha</v>
      </c>
      <c r="AI4578" s="62">
        <v>4210506</v>
      </c>
    </row>
    <row r="4579" spans="26:35" x14ac:dyDescent="0.25">
      <c r="Z4579" s="62" t="s">
        <v>81</v>
      </c>
      <c r="AA4579" s="62" t="s">
        <v>3058</v>
      </c>
      <c r="AB4579" s="62">
        <v>4210555</v>
      </c>
      <c r="AH4579" s="45" t="str">
        <f t="shared" si="139"/>
        <v>SCMarema</v>
      </c>
      <c r="AI4579" s="62">
        <v>4210555</v>
      </c>
    </row>
    <row r="4580" spans="26:35" x14ac:dyDescent="0.25">
      <c r="Z4580" s="62" t="s">
        <v>81</v>
      </c>
      <c r="AA4580" s="62" t="s">
        <v>2428</v>
      </c>
      <c r="AB4580" s="62">
        <v>4210605</v>
      </c>
      <c r="AH4580" s="45" t="str">
        <f t="shared" si="139"/>
        <v>SCMassaranduba</v>
      </c>
      <c r="AI4580" s="62">
        <v>4210605</v>
      </c>
    </row>
    <row r="4581" spans="26:35" x14ac:dyDescent="0.25">
      <c r="Z4581" s="62" t="s">
        <v>81</v>
      </c>
      <c r="AA4581" s="62" t="s">
        <v>3082</v>
      </c>
      <c r="AB4581" s="62">
        <v>4210704</v>
      </c>
      <c r="AH4581" s="45" t="str">
        <f t="shared" si="139"/>
        <v>SCMatos Costa</v>
      </c>
      <c r="AI4581" s="62">
        <v>4210704</v>
      </c>
    </row>
    <row r="4582" spans="26:35" x14ac:dyDescent="0.25">
      <c r="Z4582" s="62" t="s">
        <v>81</v>
      </c>
      <c r="AA4582" s="62" t="s">
        <v>3095</v>
      </c>
      <c r="AB4582" s="62">
        <v>4210803</v>
      </c>
      <c r="AH4582" s="45" t="str">
        <f t="shared" si="139"/>
        <v>SCMeleiro</v>
      </c>
      <c r="AI4582" s="62">
        <v>4210803</v>
      </c>
    </row>
    <row r="4583" spans="26:35" x14ac:dyDescent="0.25">
      <c r="Z4583" s="62" t="s">
        <v>81</v>
      </c>
      <c r="AA4583" s="62" t="s">
        <v>3107</v>
      </c>
      <c r="AB4583" s="62">
        <v>4210852</v>
      </c>
      <c r="AH4583" s="45" t="str">
        <f t="shared" si="139"/>
        <v>SCMirim Doce</v>
      </c>
      <c r="AI4583" s="62">
        <v>4210852</v>
      </c>
    </row>
    <row r="4584" spans="26:35" x14ac:dyDescent="0.25">
      <c r="Z4584" s="62" t="s">
        <v>81</v>
      </c>
      <c r="AA4584" s="62" t="s">
        <v>3120</v>
      </c>
      <c r="AB4584" s="62">
        <v>4210902</v>
      </c>
      <c r="AH4584" s="45" t="str">
        <f t="shared" si="139"/>
        <v>SCModelo</v>
      </c>
      <c r="AI4584" s="62">
        <v>4210902</v>
      </c>
    </row>
    <row r="4585" spans="26:35" x14ac:dyDescent="0.25">
      <c r="Z4585" s="62" t="s">
        <v>81</v>
      </c>
      <c r="AA4585" s="62" t="s">
        <v>3131</v>
      </c>
      <c r="AB4585" s="62">
        <v>4211009</v>
      </c>
      <c r="AH4585" s="45" t="str">
        <f t="shared" si="139"/>
        <v>SCMondaí</v>
      </c>
      <c r="AI4585" s="62">
        <v>4211009</v>
      </c>
    </row>
    <row r="4586" spans="26:35" x14ac:dyDescent="0.25">
      <c r="Z4586" s="62" t="s">
        <v>81</v>
      </c>
      <c r="AA4586" s="62" t="s">
        <v>3143</v>
      </c>
      <c r="AB4586" s="62">
        <v>4211058</v>
      </c>
      <c r="AH4586" s="45" t="str">
        <f t="shared" si="139"/>
        <v>SCMonte Carlo</v>
      </c>
      <c r="AI4586" s="62">
        <v>4211058</v>
      </c>
    </row>
    <row r="4587" spans="26:35" x14ac:dyDescent="0.25">
      <c r="Z4587" s="62" t="s">
        <v>81</v>
      </c>
      <c r="AA4587" s="62" t="s">
        <v>3154</v>
      </c>
      <c r="AB4587" s="62">
        <v>4211108</v>
      </c>
      <c r="AH4587" s="45" t="str">
        <f t="shared" si="139"/>
        <v>SCMonte Castelo</v>
      </c>
      <c r="AI4587" s="62">
        <v>4211108</v>
      </c>
    </row>
    <row r="4588" spans="26:35" x14ac:dyDescent="0.25">
      <c r="Z4588" s="62" t="s">
        <v>81</v>
      </c>
      <c r="AA4588" s="62" t="s">
        <v>3165</v>
      </c>
      <c r="AB4588" s="62">
        <v>4211207</v>
      </c>
      <c r="AH4588" s="45" t="str">
        <f t="shared" si="139"/>
        <v>SCMorro da Fumaça</v>
      </c>
      <c r="AI4588" s="62">
        <v>4211207</v>
      </c>
    </row>
    <row r="4589" spans="26:35" x14ac:dyDescent="0.25">
      <c r="Z4589" s="62" t="s">
        <v>81</v>
      </c>
      <c r="AA4589" s="62" t="s">
        <v>3176</v>
      </c>
      <c r="AB4589" s="62">
        <v>4211256</v>
      </c>
      <c r="AH4589" s="45" t="str">
        <f t="shared" si="139"/>
        <v>SCMorro Grande</v>
      </c>
      <c r="AI4589" s="62">
        <v>4211256</v>
      </c>
    </row>
    <row r="4590" spans="26:35" x14ac:dyDescent="0.25">
      <c r="Z4590" s="62" t="s">
        <v>81</v>
      </c>
      <c r="AA4590" s="62" t="s">
        <v>3187</v>
      </c>
      <c r="AB4590" s="62">
        <v>4211306</v>
      </c>
      <c r="AH4590" s="45" t="str">
        <f t="shared" si="139"/>
        <v>SCNavegantes</v>
      </c>
      <c r="AI4590" s="62">
        <v>4211306</v>
      </c>
    </row>
    <row r="4591" spans="26:35" x14ac:dyDescent="0.25">
      <c r="Z4591" s="62" t="s">
        <v>81</v>
      </c>
      <c r="AA4591" s="62" t="s">
        <v>3199</v>
      </c>
      <c r="AB4591" s="62">
        <v>4211405</v>
      </c>
      <c r="AH4591" s="45" t="str">
        <f t="shared" si="139"/>
        <v>SCNova Erechim</v>
      </c>
      <c r="AI4591" s="62">
        <v>4211405</v>
      </c>
    </row>
    <row r="4592" spans="26:35" x14ac:dyDescent="0.25">
      <c r="Z4592" s="62" t="s">
        <v>81</v>
      </c>
      <c r="AA4592" s="62" t="s">
        <v>3211</v>
      </c>
      <c r="AB4592" s="62">
        <v>4211454</v>
      </c>
      <c r="AH4592" s="45" t="str">
        <f t="shared" si="139"/>
        <v>SCNova Itaberaba</v>
      </c>
      <c r="AI4592" s="62">
        <v>4211454</v>
      </c>
    </row>
    <row r="4593" spans="26:35" x14ac:dyDescent="0.25">
      <c r="Z4593" s="62" t="s">
        <v>81</v>
      </c>
      <c r="AA4593" s="62" t="s">
        <v>3223</v>
      </c>
      <c r="AB4593" s="62">
        <v>4211504</v>
      </c>
      <c r="AH4593" s="45" t="str">
        <f t="shared" si="139"/>
        <v>SCNova Trento</v>
      </c>
      <c r="AI4593" s="62">
        <v>4211504</v>
      </c>
    </row>
    <row r="4594" spans="26:35" x14ac:dyDescent="0.25">
      <c r="Z4594" s="62" t="s">
        <v>81</v>
      </c>
      <c r="AA4594" s="62" t="s">
        <v>3111</v>
      </c>
      <c r="AB4594" s="62">
        <v>4211603</v>
      </c>
      <c r="AH4594" s="45" t="str">
        <f t="shared" si="139"/>
        <v>SCNova Veneza</v>
      </c>
      <c r="AI4594" s="62">
        <v>4211603</v>
      </c>
    </row>
    <row r="4595" spans="26:35" x14ac:dyDescent="0.25">
      <c r="Z4595" s="62" t="s">
        <v>81</v>
      </c>
      <c r="AA4595" s="62" t="s">
        <v>3245</v>
      </c>
      <c r="AB4595" s="62">
        <v>4211652</v>
      </c>
      <c r="AH4595" s="45" t="str">
        <f t="shared" si="139"/>
        <v>SCNovo Horizonte</v>
      </c>
      <c r="AI4595" s="62">
        <v>4211652</v>
      </c>
    </row>
    <row r="4596" spans="26:35" x14ac:dyDescent="0.25">
      <c r="Z4596" s="62" t="s">
        <v>81</v>
      </c>
      <c r="AA4596" s="62" t="s">
        <v>3254</v>
      </c>
      <c r="AB4596" s="62">
        <v>4211702</v>
      </c>
      <c r="AH4596" s="45" t="str">
        <f t="shared" si="139"/>
        <v>SCOrleans</v>
      </c>
      <c r="AI4596" s="62">
        <v>4211702</v>
      </c>
    </row>
    <row r="4597" spans="26:35" x14ac:dyDescent="0.25">
      <c r="Z4597" s="62" t="s">
        <v>81</v>
      </c>
      <c r="AA4597" s="62" t="s">
        <v>3265</v>
      </c>
      <c r="AB4597" s="62">
        <v>4211751</v>
      </c>
      <c r="AH4597" s="45" t="str">
        <f t="shared" si="139"/>
        <v>SCOtacílio Costa</v>
      </c>
      <c r="AI4597" s="62">
        <v>4211751</v>
      </c>
    </row>
    <row r="4598" spans="26:35" x14ac:dyDescent="0.25">
      <c r="Z4598" s="62" t="s">
        <v>81</v>
      </c>
      <c r="AA4598" s="62" t="s">
        <v>3277</v>
      </c>
      <c r="AB4598" s="62">
        <v>4211801</v>
      </c>
      <c r="AH4598" s="45" t="str">
        <f t="shared" si="139"/>
        <v>SCOuro</v>
      </c>
      <c r="AI4598" s="62">
        <v>4211801</v>
      </c>
    </row>
    <row r="4599" spans="26:35" x14ac:dyDescent="0.25">
      <c r="Z4599" s="62" t="s">
        <v>81</v>
      </c>
      <c r="AA4599" s="62" t="s">
        <v>3288</v>
      </c>
      <c r="AB4599" s="62">
        <v>4211850</v>
      </c>
      <c r="AH4599" s="45" t="str">
        <f t="shared" si="139"/>
        <v>SCOuro Verde</v>
      </c>
      <c r="AI4599" s="62">
        <v>4211850</v>
      </c>
    </row>
    <row r="4600" spans="26:35" x14ac:dyDescent="0.25">
      <c r="Z4600" s="62" t="s">
        <v>81</v>
      </c>
      <c r="AA4600" s="62" t="s">
        <v>3300</v>
      </c>
      <c r="AB4600" s="62">
        <v>4211876</v>
      </c>
      <c r="AH4600" s="45" t="str">
        <f t="shared" si="139"/>
        <v>SCPaial</v>
      </c>
      <c r="AI4600" s="62">
        <v>4211876</v>
      </c>
    </row>
    <row r="4601" spans="26:35" x14ac:dyDescent="0.25">
      <c r="Z4601" s="62" t="s">
        <v>81</v>
      </c>
      <c r="AA4601" s="62" t="s">
        <v>3312</v>
      </c>
      <c r="AB4601" s="62">
        <v>4211892</v>
      </c>
      <c r="AH4601" s="45" t="str">
        <f t="shared" si="139"/>
        <v>SCPainel</v>
      </c>
      <c r="AI4601" s="62">
        <v>4211892</v>
      </c>
    </row>
    <row r="4602" spans="26:35" x14ac:dyDescent="0.25">
      <c r="Z4602" s="62" t="s">
        <v>81</v>
      </c>
      <c r="AA4602" s="62" t="s">
        <v>3323</v>
      </c>
      <c r="AB4602" s="62">
        <v>4211900</v>
      </c>
      <c r="AH4602" s="45" t="str">
        <f t="shared" si="139"/>
        <v>SCPalhoça</v>
      </c>
      <c r="AI4602" s="62">
        <v>4211900</v>
      </c>
    </row>
    <row r="4603" spans="26:35" x14ac:dyDescent="0.25">
      <c r="Z4603" s="62" t="s">
        <v>81</v>
      </c>
      <c r="AA4603" s="62" t="s">
        <v>3334</v>
      </c>
      <c r="AB4603" s="62">
        <v>4212007</v>
      </c>
      <c r="AH4603" s="45" t="str">
        <f t="shared" si="139"/>
        <v>SCPalma Sola</v>
      </c>
      <c r="AI4603" s="62">
        <v>4212007</v>
      </c>
    </row>
    <row r="4604" spans="26:35" x14ac:dyDescent="0.25">
      <c r="Z4604" s="62" t="s">
        <v>81</v>
      </c>
      <c r="AA4604" s="62" t="s">
        <v>3345</v>
      </c>
      <c r="AB4604" s="62">
        <v>4212056</v>
      </c>
      <c r="AH4604" s="45" t="str">
        <f t="shared" si="139"/>
        <v>SCPalmeira</v>
      </c>
      <c r="AI4604" s="62">
        <v>4212056</v>
      </c>
    </row>
    <row r="4605" spans="26:35" x14ac:dyDescent="0.25">
      <c r="Z4605" s="62" t="s">
        <v>81</v>
      </c>
      <c r="AA4605" s="62" t="s">
        <v>3355</v>
      </c>
      <c r="AB4605" s="62">
        <v>4212106</v>
      </c>
      <c r="AH4605" s="45" t="str">
        <f t="shared" si="139"/>
        <v>SCPalmitos</v>
      </c>
      <c r="AI4605" s="62">
        <v>4212106</v>
      </c>
    </row>
    <row r="4606" spans="26:35" x14ac:dyDescent="0.25">
      <c r="Z4606" s="62" t="s">
        <v>81</v>
      </c>
      <c r="AA4606" s="62" t="s">
        <v>3365</v>
      </c>
      <c r="AB4606" s="62">
        <v>4212205</v>
      </c>
      <c r="AH4606" s="45" t="str">
        <f t="shared" si="139"/>
        <v>SCPapanduva</v>
      </c>
      <c r="AI4606" s="62">
        <v>4212205</v>
      </c>
    </row>
    <row r="4607" spans="26:35" x14ac:dyDescent="0.25">
      <c r="Z4607" s="62" t="s">
        <v>81</v>
      </c>
      <c r="AA4607" s="62" t="s">
        <v>3374</v>
      </c>
      <c r="AB4607" s="62">
        <v>4212239</v>
      </c>
      <c r="AH4607" s="45" t="str">
        <f t="shared" si="139"/>
        <v>SCParaíso</v>
      </c>
      <c r="AI4607" s="62">
        <v>4212239</v>
      </c>
    </row>
    <row r="4608" spans="26:35" x14ac:dyDescent="0.25">
      <c r="Z4608" s="62" t="s">
        <v>81</v>
      </c>
      <c r="AA4608" s="62" t="s">
        <v>3384</v>
      </c>
      <c r="AB4608" s="62">
        <v>4212254</v>
      </c>
      <c r="AH4608" s="45" t="str">
        <f t="shared" si="139"/>
        <v>SCPasso de Torres</v>
      </c>
      <c r="AI4608" s="62">
        <v>4212254</v>
      </c>
    </row>
    <row r="4609" spans="26:35" x14ac:dyDescent="0.25">
      <c r="Z4609" s="62" t="s">
        <v>81</v>
      </c>
      <c r="AA4609" s="62" t="s">
        <v>3394</v>
      </c>
      <c r="AB4609" s="62">
        <v>4212270</v>
      </c>
      <c r="AH4609" s="45" t="str">
        <f t="shared" si="139"/>
        <v>SCPassos Maia</v>
      </c>
      <c r="AI4609" s="62">
        <v>4212270</v>
      </c>
    </row>
    <row r="4610" spans="26:35" x14ac:dyDescent="0.25">
      <c r="Z4610" s="62" t="s">
        <v>81</v>
      </c>
      <c r="AA4610" s="62" t="s">
        <v>3404</v>
      </c>
      <c r="AB4610" s="62">
        <v>4212304</v>
      </c>
      <c r="AH4610" s="45" t="str">
        <f t="shared" si="139"/>
        <v>SCPaulo Lopes</v>
      </c>
      <c r="AI4610" s="62">
        <v>4212304</v>
      </c>
    </row>
    <row r="4611" spans="26:35" x14ac:dyDescent="0.25">
      <c r="Z4611" s="62" t="s">
        <v>81</v>
      </c>
      <c r="AA4611" s="62" t="s">
        <v>3414</v>
      </c>
      <c r="AB4611" s="62">
        <v>4212403</v>
      </c>
      <c r="AH4611" s="45" t="str">
        <f t="shared" ref="AH4611:AH4674" si="140">CONCATENATE(Z4611,AA4611)</f>
        <v>SCPedras Grandes</v>
      </c>
      <c r="AI4611" s="62">
        <v>4212403</v>
      </c>
    </row>
    <row r="4612" spans="26:35" x14ac:dyDescent="0.25">
      <c r="Z4612" s="62" t="s">
        <v>81</v>
      </c>
      <c r="AA4612" s="62" t="s">
        <v>3424</v>
      </c>
      <c r="AB4612" s="62">
        <v>4212502</v>
      </c>
      <c r="AH4612" s="45" t="str">
        <f t="shared" si="140"/>
        <v>SCPenha</v>
      </c>
      <c r="AI4612" s="62">
        <v>4212502</v>
      </c>
    </row>
    <row r="4613" spans="26:35" x14ac:dyDescent="0.25">
      <c r="Z4613" s="62" t="s">
        <v>81</v>
      </c>
      <c r="AA4613" s="62" t="s">
        <v>3433</v>
      </c>
      <c r="AB4613" s="62">
        <v>4212601</v>
      </c>
      <c r="AH4613" s="45" t="str">
        <f t="shared" si="140"/>
        <v>SCPeritiba</v>
      </c>
      <c r="AI4613" s="62">
        <v>4212601</v>
      </c>
    </row>
    <row r="4614" spans="26:35" x14ac:dyDescent="0.25">
      <c r="Z4614" s="62" t="s">
        <v>81</v>
      </c>
      <c r="AA4614" s="62" t="s">
        <v>3442</v>
      </c>
      <c r="AB4614" s="62">
        <v>4212650</v>
      </c>
      <c r="AH4614" s="45" t="str">
        <f t="shared" si="140"/>
        <v>SCPescaria Brava</v>
      </c>
      <c r="AI4614" s="62">
        <v>4212650</v>
      </c>
    </row>
    <row r="4615" spans="26:35" x14ac:dyDescent="0.25">
      <c r="Z4615" s="62" t="s">
        <v>81</v>
      </c>
      <c r="AA4615" s="62" t="s">
        <v>2597</v>
      </c>
      <c r="AB4615" s="62">
        <v>4212700</v>
      </c>
      <c r="AH4615" s="45" t="str">
        <f t="shared" si="140"/>
        <v>SCPetrolândia</v>
      </c>
      <c r="AI4615" s="62">
        <v>4212700</v>
      </c>
    </row>
    <row r="4616" spans="26:35" x14ac:dyDescent="0.25">
      <c r="Z4616" s="62" t="s">
        <v>81</v>
      </c>
      <c r="AA4616" s="62" t="s">
        <v>3461</v>
      </c>
      <c r="AB4616" s="62">
        <v>4212908</v>
      </c>
      <c r="AH4616" s="45" t="str">
        <f t="shared" si="140"/>
        <v>SCPinhalzinho</v>
      </c>
      <c r="AI4616" s="62">
        <v>4212908</v>
      </c>
    </row>
    <row r="4617" spans="26:35" x14ac:dyDescent="0.25">
      <c r="Z4617" s="62" t="s">
        <v>81</v>
      </c>
      <c r="AA4617" s="62" t="s">
        <v>3471</v>
      </c>
      <c r="AB4617" s="62">
        <v>4213005</v>
      </c>
      <c r="AH4617" s="45" t="str">
        <f t="shared" si="140"/>
        <v>SCPinheiro Preto</v>
      </c>
      <c r="AI4617" s="62">
        <v>4213005</v>
      </c>
    </row>
    <row r="4618" spans="26:35" x14ac:dyDescent="0.25">
      <c r="Z4618" s="62" t="s">
        <v>81</v>
      </c>
      <c r="AA4618" s="62" t="s">
        <v>3480</v>
      </c>
      <c r="AB4618" s="62">
        <v>4213104</v>
      </c>
      <c r="AH4618" s="45" t="str">
        <f t="shared" si="140"/>
        <v>SCPiratuba</v>
      </c>
      <c r="AI4618" s="62">
        <v>4213104</v>
      </c>
    </row>
    <row r="4619" spans="26:35" x14ac:dyDescent="0.25">
      <c r="Z4619" s="62" t="s">
        <v>81</v>
      </c>
      <c r="AA4619" s="62" t="s">
        <v>3490</v>
      </c>
      <c r="AB4619" s="62">
        <v>4213153</v>
      </c>
      <c r="AH4619" s="45" t="str">
        <f t="shared" si="140"/>
        <v>SCPlanalto Alegre</v>
      </c>
      <c r="AI4619" s="62">
        <v>4213153</v>
      </c>
    </row>
    <row r="4620" spans="26:35" x14ac:dyDescent="0.25">
      <c r="Z4620" s="62" t="s">
        <v>81</v>
      </c>
      <c r="AA4620" s="62" t="s">
        <v>3500</v>
      </c>
      <c r="AB4620" s="62">
        <v>4213203</v>
      </c>
      <c r="AH4620" s="45" t="str">
        <f t="shared" si="140"/>
        <v>SCPomerode</v>
      </c>
      <c r="AI4620" s="62">
        <v>4213203</v>
      </c>
    </row>
    <row r="4621" spans="26:35" x14ac:dyDescent="0.25">
      <c r="Z4621" s="62" t="s">
        <v>81</v>
      </c>
      <c r="AA4621" s="62" t="s">
        <v>3509</v>
      </c>
      <c r="AB4621" s="62">
        <v>4213302</v>
      </c>
      <c r="AH4621" s="45" t="str">
        <f t="shared" si="140"/>
        <v>SCPonte Alta</v>
      </c>
      <c r="AI4621" s="62">
        <v>4213302</v>
      </c>
    </row>
    <row r="4622" spans="26:35" x14ac:dyDescent="0.25">
      <c r="Z4622" s="62" t="s">
        <v>81</v>
      </c>
      <c r="AA4622" s="62" t="s">
        <v>3519</v>
      </c>
      <c r="AB4622" s="62">
        <v>4213351</v>
      </c>
      <c r="AH4622" s="45" t="str">
        <f t="shared" si="140"/>
        <v>SCPonte Alta do Norte</v>
      </c>
      <c r="AI4622" s="62">
        <v>4213351</v>
      </c>
    </row>
    <row r="4623" spans="26:35" x14ac:dyDescent="0.25">
      <c r="Z4623" s="62" t="s">
        <v>81</v>
      </c>
      <c r="AA4623" s="62" t="s">
        <v>3529</v>
      </c>
      <c r="AB4623" s="62">
        <v>4213401</v>
      </c>
      <c r="AH4623" s="45" t="str">
        <f t="shared" si="140"/>
        <v>SCPonte Serrada</v>
      </c>
      <c r="AI4623" s="62">
        <v>4213401</v>
      </c>
    </row>
    <row r="4624" spans="26:35" x14ac:dyDescent="0.25">
      <c r="Z4624" s="62" t="s">
        <v>81</v>
      </c>
      <c r="AA4624" s="62" t="s">
        <v>3539</v>
      </c>
      <c r="AB4624" s="62">
        <v>4213500</v>
      </c>
      <c r="AH4624" s="45" t="str">
        <f t="shared" si="140"/>
        <v>SCPorto Belo</v>
      </c>
      <c r="AI4624" s="62">
        <v>4213500</v>
      </c>
    </row>
    <row r="4625" spans="26:35" x14ac:dyDescent="0.25">
      <c r="Z4625" s="62" t="s">
        <v>81</v>
      </c>
      <c r="AA4625" s="62" t="s">
        <v>3548</v>
      </c>
      <c r="AB4625" s="62">
        <v>4213609</v>
      </c>
      <c r="AH4625" s="45" t="str">
        <f t="shared" si="140"/>
        <v>SCPorto União</v>
      </c>
      <c r="AI4625" s="62">
        <v>4213609</v>
      </c>
    </row>
    <row r="4626" spans="26:35" x14ac:dyDescent="0.25">
      <c r="Z4626" s="62" t="s">
        <v>81</v>
      </c>
      <c r="AA4626" s="62" t="s">
        <v>3557</v>
      </c>
      <c r="AB4626" s="62">
        <v>4213708</v>
      </c>
      <c r="AH4626" s="45" t="str">
        <f t="shared" si="140"/>
        <v>SCPouso Redondo</v>
      </c>
      <c r="AI4626" s="62">
        <v>4213708</v>
      </c>
    </row>
    <row r="4627" spans="26:35" x14ac:dyDescent="0.25">
      <c r="Z4627" s="62" t="s">
        <v>81</v>
      </c>
      <c r="AA4627" s="62" t="s">
        <v>3567</v>
      </c>
      <c r="AB4627" s="62">
        <v>4213807</v>
      </c>
      <c r="AH4627" s="45" t="str">
        <f t="shared" si="140"/>
        <v>SCPraia Grande</v>
      </c>
      <c r="AI4627" s="62">
        <v>4213807</v>
      </c>
    </row>
    <row r="4628" spans="26:35" x14ac:dyDescent="0.25">
      <c r="Z4628" s="62" t="s">
        <v>81</v>
      </c>
      <c r="AA4628" s="62" t="s">
        <v>3577</v>
      </c>
      <c r="AB4628" s="62">
        <v>4213906</v>
      </c>
      <c r="AH4628" s="45" t="str">
        <f t="shared" si="140"/>
        <v>SCPresidente Castello Branco</v>
      </c>
      <c r="AI4628" s="62">
        <v>4213906</v>
      </c>
    </row>
    <row r="4629" spans="26:35" x14ac:dyDescent="0.25">
      <c r="Z4629" s="62" t="s">
        <v>81</v>
      </c>
      <c r="AA4629" s="62" t="s">
        <v>3587</v>
      </c>
      <c r="AB4629" s="62">
        <v>4214003</v>
      </c>
      <c r="AH4629" s="45" t="str">
        <f t="shared" si="140"/>
        <v>SCPresidente Getúlio</v>
      </c>
      <c r="AI4629" s="62">
        <v>4214003</v>
      </c>
    </row>
    <row r="4630" spans="26:35" x14ac:dyDescent="0.25">
      <c r="Z4630" s="62" t="s">
        <v>81</v>
      </c>
      <c r="AA4630" s="62" t="s">
        <v>3597</v>
      </c>
      <c r="AB4630" s="62">
        <v>4214102</v>
      </c>
      <c r="AH4630" s="45" t="str">
        <f t="shared" si="140"/>
        <v>SCPresidente Nereu</v>
      </c>
      <c r="AI4630" s="62">
        <v>4214102</v>
      </c>
    </row>
    <row r="4631" spans="26:35" x14ac:dyDescent="0.25">
      <c r="Z4631" s="62" t="s">
        <v>81</v>
      </c>
      <c r="AA4631" s="62" t="s">
        <v>3606</v>
      </c>
      <c r="AB4631" s="62">
        <v>4214151</v>
      </c>
      <c r="AH4631" s="45" t="str">
        <f t="shared" si="140"/>
        <v>SCPrincesa</v>
      </c>
      <c r="AI4631" s="62">
        <v>4214151</v>
      </c>
    </row>
    <row r="4632" spans="26:35" x14ac:dyDescent="0.25">
      <c r="Z4632" s="62" t="s">
        <v>81</v>
      </c>
      <c r="AA4632" s="62" t="s">
        <v>3615</v>
      </c>
      <c r="AB4632" s="62">
        <v>4214201</v>
      </c>
      <c r="AH4632" s="45" t="str">
        <f t="shared" si="140"/>
        <v>SCQuilombo</v>
      </c>
      <c r="AI4632" s="62">
        <v>4214201</v>
      </c>
    </row>
    <row r="4633" spans="26:35" x14ac:dyDescent="0.25">
      <c r="Z4633" s="62" t="s">
        <v>81</v>
      </c>
      <c r="AA4633" s="62" t="s">
        <v>3624</v>
      </c>
      <c r="AB4633" s="62">
        <v>4214300</v>
      </c>
      <c r="AH4633" s="45" t="str">
        <f t="shared" si="140"/>
        <v>SCRancho Queimado</v>
      </c>
      <c r="AI4633" s="62">
        <v>4214300</v>
      </c>
    </row>
    <row r="4634" spans="26:35" x14ac:dyDescent="0.25">
      <c r="Z4634" s="62" t="s">
        <v>81</v>
      </c>
      <c r="AA4634" s="62" t="s">
        <v>3634</v>
      </c>
      <c r="AB4634" s="62">
        <v>4214409</v>
      </c>
      <c r="AH4634" s="45" t="str">
        <f t="shared" si="140"/>
        <v>SCRio das Antas</v>
      </c>
      <c r="AI4634" s="62">
        <v>4214409</v>
      </c>
    </row>
    <row r="4635" spans="26:35" x14ac:dyDescent="0.25">
      <c r="Z4635" s="62" t="s">
        <v>81</v>
      </c>
      <c r="AA4635" s="62" t="s">
        <v>3644</v>
      </c>
      <c r="AB4635" s="62">
        <v>4214508</v>
      </c>
      <c r="AH4635" s="45" t="str">
        <f t="shared" si="140"/>
        <v>SCRio do Campo</v>
      </c>
      <c r="AI4635" s="62">
        <v>4214508</v>
      </c>
    </row>
    <row r="4636" spans="26:35" x14ac:dyDescent="0.25">
      <c r="Z4636" s="62" t="s">
        <v>81</v>
      </c>
      <c r="AA4636" s="62" t="s">
        <v>3653</v>
      </c>
      <c r="AB4636" s="62">
        <v>4214607</v>
      </c>
      <c r="AH4636" s="45" t="str">
        <f t="shared" si="140"/>
        <v>SCRio do Oeste</v>
      </c>
      <c r="AI4636" s="62">
        <v>4214607</v>
      </c>
    </row>
    <row r="4637" spans="26:35" x14ac:dyDescent="0.25">
      <c r="Z4637" s="62" t="s">
        <v>81</v>
      </c>
      <c r="AA4637" s="62" t="s">
        <v>3662</v>
      </c>
      <c r="AB4637" s="62">
        <v>4214805</v>
      </c>
      <c r="AH4637" s="45" t="str">
        <f t="shared" si="140"/>
        <v>SCRio do Sul</v>
      </c>
      <c r="AI4637" s="62">
        <v>4214805</v>
      </c>
    </row>
    <row r="4638" spans="26:35" x14ac:dyDescent="0.25">
      <c r="Z4638" s="62" t="s">
        <v>81</v>
      </c>
      <c r="AA4638" s="62" t="s">
        <v>3671</v>
      </c>
      <c r="AB4638" s="62">
        <v>4214706</v>
      </c>
      <c r="AH4638" s="45" t="str">
        <f t="shared" si="140"/>
        <v>SCRio dos Cedros</v>
      </c>
      <c r="AI4638" s="62">
        <v>4214706</v>
      </c>
    </row>
    <row r="4639" spans="26:35" x14ac:dyDescent="0.25">
      <c r="Z4639" s="62" t="s">
        <v>81</v>
      </c>
      <c r="AA4639" s="62" t="s">
        <v>3678</v>
      </c>
      <c r="AB4639" s="62">
        <v>4214904</v>
      </c>
      <c r="AH4639" s="45" t="str">
        <f t="shared" si="140"/>
        <v>SCRio Fortuna</v>
      </c>
      <c r="AI4639" s="62">
        <v>4214904</v>
      </c>
    </row>
    <row r="4640" spans="26:35" x14ac:dyDescent="0.25">
      <c r="Z4640" s="62" t="s">
        <v>81</v>
      </c>
      <c r="AA4640" s="62" t="s">
        <v>3686</v>
      </c>
      <c r="AB4640" s="62">
        <v>4215000</v>
      </c>
      <c r="AH4640" s="45" t="str">
        <f t="shared" si="140"/>
        <v>SCRio Negrinho</v>
      </c>
      <c r="AI4640" s="62">
        <v>4215000</v>
      </c>
    </row>
    <row r="4641" spans="26:35" x14ac:dyDescent="0.25">
      <c r="Z4641" s="62" t="s">
        <v>81</v>
      </c>
      <c r="AA4641" s="62" t="s">
        <v>3695</v>
      </c>
      <c r="AB4641" s="62">
        <v>4215059</v>
      </c>
      <c r="AH4641" s="45" t="str">
        <f t="shared" si="140"/>
        <v>SCRio Rufino</v>
      </c>
      <c r="AI4641" s="62">
        <v>4215059</v>
      </c>
    </row>
    <row r="4642" spans="26:35" x14ac:dyDescent="0.25">
      <c r="Z4642" s="62" t="s">
        <v>81</v>
      </c>
      <c r="AA4642" s="62" t="s">
        <v>3703</v>
      </c>
      <c r="AB4642" s="62">
        <v>4215075</v>
      </c>
      <c r="AH4642" s="45" t="str">
        <f t="shared" si="140"/>
        <v>SCRiqueza</v>
      </c>
      <c r="AI4642" s="62">
        <v>4215075</v>
      </c>
    </row>
    <row r="4643" spans="26:35" x14ac:dyDescent="0.25">
      <c r="Z4643" s="62" t="s">
        <v>81</v>
      </c>
      <c r="AA4643" s="62" t="s">
        <v>3711</v>
      </c>
      <c r="AB4643" s="62">
        <v>4215109</v>
      </c>
      <c r="AH4643" s="45" t="str">
        <f t="shared" si="140"/>
        <v>SCRodeio</v>
      </c>
      <c r="AI4643" s="62">
        <v>4215109</v>
      </c>
    </row>
    <row r="4644" spans="26:35" x14ac:dyDescent="0.25">
      <c r="Z4644" s="62" t="s">
        <v>81</v>
      </c>
      <c r="AA4644" s="62" t="s">
        <v>3718</v>
      </c>
      <c r="AB4644" s="62">
        <v>4215208</v>
      </c>
      <c r="AH4644" s="45" t="str">
        <f t="shared" si="140"/>
        <v>SCRomelândia</v>
      </c>
      <c r="AI4644" s="62">
        <v>4215208</v>
      </c>
    </row>
    <row r="4645" spans="26:35" x14ac:dyDescent="0.25">
      <c r="Z4645" s="62" t="s">
        <v>81</v>
      </c>
      <c r="AA4645" s="62" t="s">
        <v>3725</v>
      </c>
      <c r="AB4645" s="62">
        <v>4215307</v>
      </c>
      <c r="AH4645" s="45" t="str">
        <f t="shared" si="140"/>
        <v>SCSalete</v>
      </c>
      <c r="AI4645" s="62">
        <v>4215307</v>
      </c>
    </row>
    <row r="4646" spans="26:35" x14ac:dyDescent="0.25">
      <c r="Z4646" s="62" t="s">
        <v>81</v>
      </c>
      <c r="AA4646" s="62" t="s">
        <v>3732</v>
      </c>
      <c r="AB4646" s="62">
        <v>4215356</v>
      </c>
      <c r="AH4646" s="45" t="str">
        <f t="shared" si="140"/>
        <v>SCSaltinho</v>
      </c>
      <c r="AI4646" s="62">
        <v>4215356</v>
      </c>
    </row>
    <row r="4647" spans="26:35" x14ac:dyDescent="0.25">
      <c r="Z4647" s="62" t="s">
        <v>81</v>
      </c>
      <c r="AA4647" s="62" t="s">
        <v>3739</v>
      </c>
      <c r="AB4647" s="62">
        <v>4215406</v>
      </c>
      <c r="AH4647" s="45" t="str">
        <f t="shared" si="140"/>
        <v>SCSalto Veloso</v>
      </c>
      <c r="AI4647" s="62">
        <v>4215406</v>
      </c>
    </row>
    <row r="4648" spans="26:35" x14ac:dyDescent="0.25">
      <c r="Z4648" s="62" t="s">
        <v>81</v>
      </c>
      <c r="AA4648" s="62" t="s">
        <v>3746</v>
      </c>
      <c r="AB4648" s="62">
        <v>4215455</v>
      </c>
      <c r="AH4648" s="45" t="str">
        <f t="shared" si="140"/>
        <v>SCSangão</v>
      </c>
      <c r="AI4648" s="62">
        <v>4215455</v>
      </c>
    </row>
    <row r="4649" spans="26:35" x14ac:dyDescent="0.25">
      <c r="Z4649" s="62" t="s">
        <v>81</v>
      </c>
      <c r="AA4649" s="62" t="s">
        <v>3126</v>
      </c>
      <c r="AB4649" s="62">
        <v>4215505</v>
      </c>
      <c r="AH4649" s="45" t="str">
        <f t="shared" si="140"/>
        <v>SCSanta Cecília</v>
      </c>
      <c r="AI4649" s="62">
        <v>4215505</v>
      </c>
    </row>
    <row r="4650" spans="26:35" x14ac:dyDescent="0.25">
      <c r="Z4650" s="62" t="s">
        <v>81</v>
      </c>
      <c r="AA4650" s="62" t="s">
        <v>3074</v>
      </c>
      <c r="AB4650" s="62">
        <v>4215554</v>
      </c>
      <c r="AH4650" s="45" t="str">
        <f t="shared" si="140"/>
        <v>SCSanta Helena</v>
      </c>
      <c r="AI4650" s="62">
        <v>4215554</v>
      </c>
    </row>
    <row r="4651" spans="26:35" x14ac:dyDescent="0.25">
      <c r="Z4651" s="62" t="s">
        <v>81</v>
      </c>
      <c r="AA4651" s="62" t="s">
        <v>1529</v>
      </c>
      <c r="AB4651" s="62">
        <v>4215604</v>
      </c>
      <c r="AH4651" s="45" t="str">
        <f t="shared" si="140"/>
        <v>SCSanta Rosa de Lima</v>
      </c>
      <c r="AI4651" s="62">
        <v>4215604</v>
      </c>
    </row>
    <row r="4652" spans="26:35" x14ac:dyDescent="0.25">
      <c r="Z4652" s="62" t="s">
        <v>81</v>
      </c>
      <c r="AA4652" s="62" t="s">
        <v>3768</v>
      </c>
      <c r="AB4652" s="62">
        <v>4215653</v>
      </c>
      <c r="AH4652" s="45" t="str">
        <f t="shared" si="140"/>
        <v>SCSanta Rosa do Sul</v>
      </c>
      <c r="AI4652" s="62">
        <v>4215653</v>
      </c>
    </row>
    <row r="4653" spans="26:35" x14ac:dyDescent="0.25">
      <c r="Z4653" s="62" t="s">
        <v>81</v>
      </c>
      <c r="AA4653" s="62" t="s">
        <v>2441</v>
      </c>
      <c r="AB4653" s="62">
        <v>4215679</v>
      </c>
      <c r="AH4653" s="45" t="str">
        <f t="shared" si="140"/>
        <v>SCSanta Terezinha</v>
      </c>
      <c r="AI4653" s="62">
        <v>4215679</v>
      </c>
    </row>
    <row r="4654" spans="26:35" x14ac:dyDescent="0.25">
      <c r="Z4654" s="62" t="s">
        <v>81</v>
      </c>
      <c r="AA4654" s="62" t="s">
        <v>3781</v>
      </c>
      <c r="AB4654" s="62">
        <v>4215687</v>
      </c>
      <c r="AH4654" s="45" t="str">
        <f t="shared" si="140"/>
        <v>SCSanta Terezinha do Progresso</v>
      </c>
      <c r="AI4654" s="62">
        <v>4215687</v>
      </c>
    </row>
    <row r="4655" spans="26:35" x14ac:dyDescent="0.25">
      <c r="Z4655" s="62" t="s">
        <v>81</v>
      </c>
      <c r="AA4655" s="62" t="s">
        <v>3788</v>
      </c>
      <c r="AB4655" s="62">
        <v>4215695</v>
      </c>
      <c r="AH4655" s="45" t="str">
        <f t="shared" si="140"/>
        <v>SCSantiago do Sul</v>
      </c>
      <c r="AI4655" s="62">
        <v>4215695</v>
      </c>
    </row>
    <row r="4656" spans="26:35" x14ac:dyDescent="0.25">
      <c r="Z4656" s="62" t="s">
        <v>81</v>
      </c>
      <c r="AA4656" s="62" t="s">
        <v>3795</v>
      </c>
      <c r="AB4656" s="62">
        <v>4215703</v>
      </c>
      <c r="AH4656" s="45" t="str">
        <f t="shared" si="140"/>
        <v>SCSanto Amaro da Imperatriz</v>
      </c>
      <c r="AI4656" s="62">
        <v>4215703</v>
      </c>
    </row>
    <row r="4657" spans="26:35" x14ac:dyDescent="0.25">
      <c r="Z4657" s="62" t="s">
        <v>81</v>
      </c>
      <c r="AA4657" s="62" t="s">
        <v>3802</v>
      </c>
      <c r="AB4657" s="62">
        <v>4215802</v>
      </c>
      <c r="AH4657" s="45" t="str">
        <f t="shared" si="140"/>
        <v>SCSão Bento do Sul</v>
      </c>
      <c r="AI4657" s="62">
        <v>4215802</v>
      </c>
    </row>
    <row r="4658" spans="26:35" x14ac:dyDescent="0.25">
      <c r="Z4658" s="62" t="s">
        <v>81</v>
      </c>
      <c r="AA4658" s="62" t="s">
        <v>3808</v>
      </c>
      <c r="AB4658" s="62">
        <v>4215752</v>
      </c>
      <c r="AH4658" s="45" t="str">
        <f t="shared" si="140"/>
        <v>SCSão Bernardino</v>
      </c>
      <c r="AI4658" s="62">
        <v>4215752</v>
      </c>
    </row>
    <row r="4659" spans="26:35" x14ac:dyDescent="0.25">
      <c r="Z4659" s="62" t="s">
        <v>81</v>
      </c>
      <c r="AA4659" s="62" t="s">
        <v>3815</v>
      </c>
      <c r="AB4659" s="62">
        <v>4215901</v>
      </c>
      <c r="AH4659" s="45" t="str">
        <f t="shared" si="140"/>
        <v>SCSão Bonifácio</v>
      </c>
      <c r="AI4659" s="62">
        <v>4215901</v>
      </c>
    </row>
    <row r="4660" spans="26:35" x14ac:dyDescent="0.25">
      <c r="Z4660" s="62" t="s">
        <v>81</v>
      </c>
      <c r="AA4660" s="62" t="s">
        <v>3822</v>
      </c>
      <c r="AB4660" s="62">
        <v>4216008</v>
      </c>
      <c r="AH4660" s="45" t="str">
        <f t="shared" si="140"/>
        <v>SCSão Carlos</v>
      </c>
      <c r="AI4660" s="62">
        <v>4216008</v>
      </c>
    </row>
    <row r="4661" spans="26:35" x14ac:dyDescent="0.25">
      <c r="Z4661" s="62" t="s">
        <v>81</v>
      </c>
      <c r="AA4661" s="62" t="s">
        <v>3829</v>
      </c>
      <c r="AB4661" s="62">
        <v>4216057</v>
      </c>
      <c r="AH4661" s="45" t="str">
        <f t="shared" si="140"/>
        <v>SCSão Cristovão do Sul</v>
      </c>
      <c r="AI4661" s="62">
        <v>4216057</v>
      </c>
    </row>
    <row r="4662" spans="26:35" x14ac:dyDescent="0.25">
      <c r="Z4662" s="62" t="s">
        <v>81</v>
      </c>
      <c r="AA4662" s="62" t="s">
        <v>1609</v>
      </c>
      <c r="AB4662" s="62">
        <v>4216107</v>
      </c>
      <c r="AH4662" s="45" t="str">
        <f t="shared" si="140"/>
        <v>SCSão Domingos</v>
      </c>
      <c r="AI4662" s="62">
        <v>4216107</v>
      </c>
    </row>
    <row r="4663" spans="26:35" x14ac:dyDescent="0.25">
      <c r="Z4663" s="62" t="s">
        <v>81</v>
      </c>
      <c r="AA4663" s="62" t="s">
        <v>3842</v>
      </c>
      <c r="AB4663" s="62">
        <v>4216206</v>
      </c>
      <c r="AH4663" s="45" t="str">
        <f t="shared" si="140"/>
        <v>SCSão Francisco do Sul</v>
      </c>
      <c r="AI4663" s="62">
        <v>4216206</v>
      </c>
    </row>
    <row r="4664" spans="26:35" x14ac:dyDescent="0.25">
      <c r="Z4664" s="62" t="s">
        <v>81</v>
      </c>
      <c r="AA4664" s="62" t="s">
        <v>3270</v>
      </c>
      <c r="AB4664" s="62">
        <v>4216305</v>
      </c>
      <c r="AH4664" s="45" t="str">
        <f t="shared" si="140"/>
        <v>SCSão João Batista</v>
      </c>
      <c r="AI4664" s="62">
        <v>4216305</v>
      </c>
    </row>
    <row r="4665" spans="26:35" x14ac:dyDescent="0.25">
      <c r="Z4665" s="62" t="s">
        <v>81</v>
      </c>
      <c r="AA4665" s="62" t="s">
        <v>3855</v>
      </c>
      <c r="AB4665" s="62">
        <v>4216354</v>
      </c>
      <c r="AH4665" s="45" t="str">
        <f t="shared" si="140"/>
        <v>SCSão João do Itaperiú</v>
      </c>
      <c r="AI4665" s="62">
        <v>4216354</v>
      </c>
    </row>
    <row r="4666" spans="26:35" x14ac:dyDescent="0.25">
      <c r="Z4666" s="62" t="s">
        <v>81</v>
      </c>
      <c r="AA4666" s="62" t="s">
        <v>3861</v>
      </c>
      <c r="AB4666" s="62">
        <v>4216255</v>
      </c>
      <c r="AH4666" s="45" t="str">
        <f t="shared" si="140"/>
        <v>SCSão João do Oeste</v>
      </c>
      <c r="AI4666" s="62">
        <v>4216255</v>
      </c>
    </row>
    <row r="4667" spans="26:35" x14ac:dyDescent="0.25">
      <c r="Z4667" s="62" t="s">
        <v>81</v>
      </c>
      <c r="AA4667" s="62" t="s">
        <v>3867</v>
      </c>
      <c r="AB4667" s="62">
        <v>4216404</v>
      </c>
      <c r="AH4667" s="45" t="str">
        <f t="shared" si="140"/>
        <v>SCSão João do Sul</v>
      </c>
      <c r="AI4667" s="62">
        <v>4216404</v>
      </c>
    </row>
    <row r="4668" spans="26:35" x14ac:dyDescent="0.25">
      <c r="Z4668" s="62" t="s">
        <v>81</v>
      </c>
      <c r="AA4668" s="62" t="s">
        <v>3872</v>
      </c>
      <c r="AB4668" s="62">
        <v>4216503</v>
      </c>
      <c r="AH4668" s="45" t="str">
        <f t="shared" si="140"/>
        <v>SCSão Joaquim</v>
      </c>
      <c r="AI4668" s="62">
        <v>4216503</v>
      </c>
    </row>
    <row r="4669" spans="26:35" x14ac:dyDescent="0.25">
      <c r="Z4669" s="62" t="s">
        <v>81</v>
      </c>
      <c r="AA4669" s="62" t="s">
        <v>3877</v>
      </c>
      <c r="AB4669" s="62">
        <v>4216602</v>
      </c>
      <c r="AH4669" s="45" t="str">
        <f t="shared" si="140"/>
        <v>SCSão José</v>
      </c>
      <c r="AI4669" s="62">
        <v>4216602</v>
      </c>
    </row>
    <row r="4670" spans="26:35" x14ac:dyDescent="0.25">
      <c r="Z4670" s="62" t="s">
        <v>81</v>
      </c>
      <c r="AA4670" s="62" t="s">
        <v>3883</v>
      </c>
      <c r="AB4670" s="62">
        <v>4216701</v>
      </c>
      <c r="AH4670" s="45" t="str">
        <f t="shared" si="140"/>
        <v>SCSão José do Cedro</v>
      </c>
      <c r="AI4670" s="62">
        <v>4216701</v>
      </c>
    </row>
    <row r="4671" spans="26:35" x14ac:dyDescent="0.25">
      <c r="Z4671" s="62" t="s">
        <v>81</v>
      </c>
      <c r="AA4671" s="62" t="s">
        <v>3889</v>
      </c>
      <c r="AB4671" s="62">
        <v>4216800</v>
      </c>
      <c r="AH4671" s="45" t="str">
        <f t="shared" si="140"/>
        <v>SCSão José do Cerrito</v>
      </c>
      <c r="AI4671" s="62">
        <v>4216800</v>
      </c>
    </row>
    <row r="4672" spans="26:35" x14ac:dyDescent="0.25">
      <c r="Z4672" s="62" t="s">
        <v>81</v>
      </c>
      <c r="AA4672" s="62" t="s">
        <v>3895</v>
      </c>
      <c r="AB4672" s="62">
        <v>4216909</v>
      </c>
      <c r="AH4672" s="45" t="str">
        <f t="shared" si="140"/>
        <v>SCSão Lourenço do Oeste</v>
      </c>
      <c r="AI4672" s="62">
        <v>4216909</v>
      </c>
    </row>
    <row r="4673" spans="26:35" x14ac:dyDescent="0.25">
      <c r="Z4673" s="62" t="s">
        <v>81</v>
      </c>
      <c r="AA4673" s="62" t="s">
        <v>3901</v>
      </c>
      <c r="AB4673" s="62">
        <v>4217006</v>
      </c>
      <c r="AH4673" s="45" t="str">
        <f t="shared" si="140"/>
        <v>SCSão Ludgero</v>
      </c>
      <c r="AI4673" s="62">
        <v>4217006</v>
      </c>
    </row>
    <row r="4674" spans="26:35" x14ac:dyDescent="0.25">
      <c r="Z4674" s="62" t="s">
        <v>81</v>
      </c>
      <c r="AA4674" s="62" t="s">
        <v>3907</v>
      </c>
      <c r="AB4674" s="62">
        <v>4217105</v>
      </c>
      <c r="AH4674" s="45" t="str">
        <f t="shared" si="140"/>
        <v>SCSão Martinho</v>
      </c>
      <c r="AI4674" s="62">
        <v>4217105</v>
      </c>
    </row>
    <row r="4675" spans="26:35" x14ac:dyDescent="0.25">
      <c r="Z4675" s="62" t="s">
        <v>81</v>
      </c>
      <c r="AA4675" s="62" t="s">
        <v>3913</v>
      </c>
      <c r="AB4675" s="62">
        <v>4217154</v>
      </c>
      <c r="AH4675" s="45" t="str">
        <f t="shared" ref="AH4675:AH4738" si="141">CONCATENATE(Z4675,AA4675)</f>
        <v>SCSão Miguel da Boa Vista</v>
      </c>
      <c r="AI4675" s="62">
        <v>4217154</v>
      </c>
    </row>
    <row r="4676" spans="26:35" x14ac:dyDescent="0.25">
      <c r="Z4676" s="62" t="s">
        <v>81</v>
      </c>
      <c r="AA4676" s="62" t="s">
        <v>3918</v>
      </c>
      <c r="AB4676" s="62">
        <v>4217204</v>
      </c>
      <c r="AH4676" s="45" t="str">
        <f t="shared" si="141"/>
        <v>SCSão Miguel do Oeste</v>
      </c>
      <c r="AI4676" s="62">
        <v>4217204</v>
      </c>
    </row>
    <row r="4677" spans="26:35" x14ac:dyDescent="0.25">
      <c r="Z4677" s="62" t="s">
        <v>81</v>
      </c>
      <c r="AA4677" s="62" t="s">
        <v>3924</v>
      </c>
      <c r="AB4677" s="62">
        <v>4217253</v>
      </c>
      <c r="AH4677" s="45" t="str">
        <f t="shared" si="141"/>
        <v>SCSão Pedro de Alcântara</v>
      </c>
      <c r="AI4677" s="62">
        <v>4217253</v>
      </c>
    </row>
    <row r="4678" spans="26:35" x14ac:dyDescent="0.25">
      <c r="Z4678" s="62" t="s">
        <v>81</v>
      </c>
      <c r="AA4678" s="62" t="s">
        <v>3930</v>
      </c>
      <c r="AB4678" s="62">
        <v>4217303</v>
      </c>
      <c r="AH4678" s="45" t="str">
        <f t="shared" si="141"/>
        <v>SCSaudades</v>
      </c>
      <c r="AI4678" s="62">
        <v>4217303</v>
      </c>
    </row>
    <row r="4679" spans="26:35" x14ac:dyDescent="0.25">
      <c r="Z4679" s="62" t="s">
        <v>81</v>
      </c>
      <c r="AA4679" s="62" t="s">
        <v>3936</v>
      </c>
      <c r="AB4679" s="62">
        <v>4217402</v>
      </c>
      <c r="AH4679" s="45" t="str">
        <f t="shared" si="141"/>
        <v>SCSchroeder</v>
      </c>
      <c r="AI4679" s="62">
        <v>4217402</v>
      </c>
    </row>
    <row r="4680" spans="26:35" x14ac:dyDescent="0.25">
      <c r="Z4680" s="62" t="s">
        <v>81</v>
      </c>
      <c r="AA4680" s="62" t="s">
        <v>3942</v>
      </c>
      <c r="AB4680" s="62">
        <v>4217501</v>
      </c>
      <c r="AH4680" s="45" t="str">
        <f t="shared" si="141"/>
        <v>SCSeara</v>
      </c>
      <c r="AI4680" s="62">
        <v>4217501</v>
      </c>
    </row>
    <row r="4681" spans="26:35" x14ac:dyDescent="0.25">
      <c r="Z4681" s="62" t="s">
        <v>81</v>
      </c>
      <c r="AA4681" s="62" t="s">
        <v>3948</v>
      </c>
      <c r="AB4681" s="62">
        <v>4217550</v>
      </c>
      <c r="AH4681" s="45" t="str">
        <f t="shared" si="141"/>
        <v>SCSerra Alta</v>
      </c>
      <c r="AI4681" s="62">
        <v>4217550</v>
      </c>
    </row>
    <row r="4682" spans="26:35" x14ac:dyDescent="0.25">
      <c r="Z4682" s="62" t="s">
        <v>81</v>
      </c>
      <c r="AA4682" s="62" t="s">
        <v>3954</v>
      </c>
      <c r="AB4682" s="62">
        <v>4217600</v>
      </c>
      <c r="AH4682" s="45" t="str">
        <f t="shared" si="141"/>
        <v>SCSiderópolis</v>
      </c>
      <c r="AI4682" s="62">
        <v>4217600</v>
      </c>
    </row>
    <row r="4683" spans="26:35" x14ac:dyDescent="0.25">
      <c r="Z4683" s="62" t="s">
        <v>81</v>
      </c>
      <c r="AA4683" s="62" t="s">
        <v>3960</v>
      </c>
      <c r="AB4683" s="62">
        <v>4217709</v>
      </c>
      <c r="AH4683" s="45" t="str">
        <f t="shared" si="141"/>
        <v>SCSombrio</v>
      </c>
      <c r="AI4683" s="62">
        <v>4217709</v>
      </c>
    </row>
    <row r="4684" spans="26:35" x14ac:dyDescent="0.25">
      <c r="Z4684" s="62" t="s">
        <v>81</v>
      </c>
      <c r="AA4684" s="62" t="s">
        <v>3965</v>
      </c>
      <c r="AB4684" s="62">
        <v>4217758</v>
      </c>
      <c r="AH4684" s="45" t="str">
        <f t="shared" si="141"/>
        <v>SCSul Brasil</v>
      </c>
      <c r="AI4684" s="62">
        <v>4217758</v>
      </c>
    </row>
    <row r="4685" spans="26:35" x14ac:dyDescent="0.25">
      <c r="Z4685" s="62" t="s">
        <v>81</v>
      </c>
      <c r="AA4685" s="62" t="s">
        <v>3971</v>
      </c>
      <c r="AB4685" s="62">
        <v>4217808</v>
      </c>
      <c r="AH4685" s="45" t="str">
        <f t="shared" si="141"/>
        <v>SCTaió</v>
      </c>
      <c r="AI4685" s="62">
        <v>4217808</v>
      </c>
    </row>
    <row r="4686" spans="26:35" x14ac:dyDescent="0.25">
      <c r="Z4686" s="62" t="s">
        <v>81</v>
      </c>
      <c r="AA4686" s="62" t="s">
        <v>2970</v>
      </c>
      <c r="AB4686" s="62">
        <v>4217907</v>
      </c>
      <c r="AH4686" s="45" t="str">
        <f t="shared" si="141"/>
        <v>SCTangará</v>
      </c>
      <c r="AI4686" s="62">
        <v>4217907</v>
      </c>
    </row>
    <row r="4687" spans="26:35" x14ac:dyDescent="0.25">
      <c r="Z4687" s="62" t="s">
        <v>81</v>
      </c>
      <c r="AA4687" s="62" t="s">
        <v>3981</v>
      </c>
      <c r="AB4687" s="62">
        <v>4217956</v>
      </c>
      <c r="AH4687" s="45" t="str">
        <f t="shared" si="141"/>
        <v>SCTigrinhos</v>
      </c>
      <c r="AI4687" s="62">
        <v>4217956</v>
      </c>
    </row>
    <row r="4688" spans="26:35" x14ac:dyDescent="0.25">
      <c r="Z4688" s="62" t="s">
        <v>81</v>
      </c>
      <c r="AA4688" s="62" t="s">
        <v>3987</v>
      </c>
      <c r="AB4688" s="62">
        <v>4218004</v>
      </c>
      <c r="AH4688" s="45" t="str">
        <f t="shared" si="141"/>
        <v>SCTijucas</v>
      </c>
      <c r="AI4688" s="62">
        <v>4218004</v>
      </c>
    </row>
    <row r="4689" spans="26:35" x14ac:dyDescent="0.25">
      <c r="Z4689" s="62" t="s">
        <v>81</v>
      </c>
      <c r="AA4689" s="62" t="s">
        <v>3992</v>
      </c>
      <c r="AB4689" s="62">
        <v>4218103</v>
      </c>
      <c r="AH4689" s="45" t="str">
        <f t="shared" si="141"/>
        <v>SCTimbé do Sul</v>
      </c>
      <c r="AI4689" s="62">
        <v>4218103</v>
      </c>
    </row>
    <row r="4690" spans="26:35" x14ac:dyDescent="0.25">
      <c r="Z4690" s="62" t="s">
        <v>81</v>
      </c>
      <c r="AA4690" s="62" t="s">
        <v>3998</v>
      </c>
      <c r="AB4690" s="62">
        <v>4218202</v>
      </c>
      <c r="AH4690" s="45" t="str">
        <f t="shared" si="141"/>
        <v>SCTimbó</v>
      </c>
      <c r="AI4690" s="62">
        <v>4218202</v>
      </c>
    </row>
    <row r="4691" spans="26:35" x14ac:dyDescent="0.25">
      <c r="Z4691" s="62" t="s">
        <v>81</v>
      </c>
      <c r="AA4691" s="62" t="s">
        <v>4003</v>
      </c>
      <c r="AB4691" s="62">
        <v>4218251</v>
      </c>
      <c r="AH4691" s="45" t="str">
        <f t="shared" si="141"/>
        <v>SCTimbó Grande</v>
      </c>
      <c r="AI4691" s="62">
        <v>4218251</v>
      </c>
    </row>
    <row r="4692" spans="26:35" x14ac:dyDescent="0.25">
      <c r="Z4692" s="62" t="s">
        <v>81</v>
      </c>
      <c r="AA4692" s="62" t="s">
        <v>4009</v>
      </c>
      <c r="AB4692" s="62">
        <v>4218301</v>
      </c>
      <c r="AH4692" s="45" t="str">
        <f t="shared" si="141"/>
        <v>SCTrês Barras</v>
      </c>
      <c r="AI4692" s="62">
        <v>4218301</v>
      </c>
    </row>
    <row r="4693" spans="26:35" x14ac:dyDescent="0.25">
      <c r="Z4693" s="62" t="s">
        <v>81</v>
      </c>
      <c r="AA4693" s="62" t="s">
        <v>4015</v>
      </c>
      <c r="AB4693" s="62">
        <v>4218350</v>
      </c>
      <c r="AH4693" s="45" t="str">
        <f t="shared" si="141"/>
        <v>SCTreviso</v>
      </c>
      <c r="AI4693" s="62">
        <v>4218350</v>
      </c>
    </row>
    <row r="4694" spans="26:35" x14ac:dyDescent="0.25">
      <c r="Z4694" s="62" t="s">
        <v>81</v>
      </c>
      <c r="AA4694" s="62" t="s">
        <v>4021</v>
      </c>
      <c r="AB4694" s="62">
        <v>4218400</v>
      </c>
      <c r="AH4694" s="45" t="str">
        <f t="shared" si="141"/>
        <v>SCTreze de Maio</v>
      </c>
      <c r="AI4694" s="62">
        <v>4218400</v>
      </c>
    </row>
    <row r="4695" spans="26:35" x14ac:dyDescent="0.25">
      <c r="Z4695" s="62" t="s">
        <v>81</v>
      </c>
      <c r="AA4695" s="62" t="s">
        <v>4026</v>
      </c>
      <c r="AB4695" s="62">
        <v>4218509</v>
      </c>
      <c r="AH4695" s="45" t="str">
        <f t="shared" si="141"/>
        <v>SCTreze Tílias</v>
      </c>
      <c r="AI4695" s="62">
        <v>4218509</v>
      </c>
    </row>
    <row r="4696" spans="26:35" x14ac:dyDescent="0.25">
      <c r="Z4696" s="62" t="s">
        <v>81</v>
      </c>
      <c r="AA4696" s="62" t="s">
        <v>4032</v>
      </c>
      <c r="AB4696" s="62">
        <v>4218608</v>
      </c>
      <c r="AH4696" s="45" t="str">
        <f t="shared" si="141"/>
        <v>SCTrombudo Central</v>
      </c>
      <c r="AI4696" s="62">
        <v>4218608</v>
      </c>
    </row>
    <row r="4697" spans="26:35" x14ac:dyDescent="0.25">
      <c r="Z4697" s="62" t="s">
        <v>81</v>
      </c>
      <c r="AA4697" s="62" t="s">
        <v>4038</v>
      </c>
      <c r="AB4697" s="62">
        <v>4218707</v>
      </c>
      <c r="AH4697" s="45" t="str">
        <f t="shared" si="141"/>
        <v>SCTubarão</v>
      </c>
      <c r="AI4697" s="62">
        <v>4218707</v>
      </c>
    </row>
    <row r="4698" spans="26:35" x14ac:dyDescent="0.25">
      <c r="Z4698" s="62" t="s">
        <v>81</v>
      </c>
      <c r="AA4698" s="62" t="s">
        <v>4043</v>
      </c>
      <c r="AB4698" s="62">
        <v>4218756</v>
      </c>
      <c r="AH4698" s="45" t="str">
        <f t="shared" si="141"/>
        <v>SCTunápolis</v>
      </c>
      <c r="AI4698" s="62">
        <v>4218756</v>
      </c>
    </row>
    <row r="4699" spans="26:35" x14ac:dyDescent="0.25">
      <c r="Z4699" s="62" t="s">
        <v>81</v>
      </c>
      <c r="AA4699" s="62" t="s">
        <v>4049</v>
      </c>
      <c r="AB4699" s="62">
        <v>4218806</v>
      </c>
      <c r="AH4699" s="45" t="str">
        <f t="shared" si="141"/>
        <v>SCTurvo</v>
      </c>
      <c r="AI4699" s="62">
        <v>4218806</v>
      </c>
    </row>
    <row r="4700" spans="26:35" x14ac:dyDescent="0.25">
      <c r="Z4700" s="62" t="s">
        <v>81</v>
      </c>
      <c r="AA4700" s="62" t="s">
        <v>4055</v>
      </c>
      <c r="AB4700" s="62">
        <v>4218855</v>
      </c>
      <c r="AH4700" s="45" t="str">
        <f t="shared" si="141"/>
        <v>SCUnião do Oeste</v>
      </c>
      <c r="AI4700" s="62">
        <v>4218855</v>
      </c>
    </row>
    <row r="4701" spans="26:35" x14ac:dyDescent="0.25">
      <c r="Z4701" s="62" t="s">
        <v>81</v>
      </c>
      <c r="AA4701" s="62" t="s">
        <v>4060</v>
      </c>
      <c r="AB4701" s="62">
        <v>4218905</v>
      </c>
      <c r="AH4701" s="45" t="str">
        <f t="shared" si="141"/>
        <v>SCUrubici</v>
      </c>
      <c r="AI4701" s="62">
        <v>4218905</v>
      </c>
    </row>
    <row r="4702" spans="26:35" x14ac:dyDescent="0.25">
      <c r="Z4702" s="62" t="s">
        <v>81</v>
      </c>
      <c r="AA4702" s="62" t="s">
        <v>4066</v>
      </c>
      <c r="AB4702" s="62">
        <v>4218954</v>
      </c>
      <c r="AH4702" s="45" t="str">
        <f t="shared" si="141"/>
        <v>SCUrupema</v>
      </c>
      <c r="AI4702" s="62">
        <v>4218954</v>
      </c>
    </row>
    <row r="4703" spans="26:35" x14ac:dyDescent="0.25">
      <c r="Z4703" s="62" t="s">
        <v>81</v>
      </c>
      <c r="AA4703" s="62" t="s">
        <v>4072</v>
      </c>
      <c r="AB4703" s="62">
        <v>4219002</v>
      </c>
      <c r="AH4703" s="45" t="str">
        <f t="shared" si="141"/>
        <v>SCUrussanga</v>
      </c>
      <c r="AI4703" s="62">
        <v>4219002</v>
      </c>
    </row>
    <row r="4704" spans="26:35" x14ac:dyDescent="0.25">
      <c r="Z4704" s="62" t="s">
        <v>81</v>
      </c>
      <c r="AA4704" s="62" t="s">
        <v>4077</v>
      </c>
      <c r="AB4704" s="62">
        <v>4219101</v>
      </c>
      <c r="AH4704" s="45" t="str">
        <f t="shared" si="141"/>
        <v>SCVargeão</v>
      </c>
      <c r="AI4704" s="62">
        <v>4219101</v>
      </c>
    </row>
    <row r="4705" spans="26:35" x14ac:dyDescent="0.25">
      <c r="Z4705" s="62" t="s">
        <v>81</v>
      </c>
      <c r="AA4705" s="62" t="s">
        <v>4083</v>
      </c>
      <c r="AB4705" s="62">
        <v>4219150</v>
      </c>
      <c r="AH4705" s="45" t="str">
        <f t="shared" si="141"/>
        <v>SCVargem</v>
      </c>
      <c r="AI4705" s="62">
        <v>4219150</v>
      </c>
    </row>
    <row r="4706" spans="26:35" x14ac:dyDescent="0.25">
      <c r="Z4706" s="62" t="s">
        <v>81</v>
      </c>
      <c r="AA4706" s="62" t="s">
        <v>4089</v>
      </c>
      <c r="AB4706" s="62">
        <v>4219176</v>
      </c>
      <c r="AH4706" s="45" t="str">
        <f t="shared" si="141"/>
        <v>SCVargem Bonita</v>
      </c>
      <c r="AI4706" s="62">
        <v>4219176</v>
      </c>
    </row>
    <row r="4707" spans="26:35" x14ac:dyDescent="0.25">
      <c r="Z4707" s="62" t="s">
        <v>81</v>
      </c>
      <c r="AA4707" s="62" t="s">
        <v>4094</v>
      </c>
      <c r="AB4707" s="62">
        <v>4219200</v>
      </c>
      <c r="AH4707" s="45" t="str">
        <f t="shared" si="141"/>
        <v>SCVidal Ramos</v>
      </c>
      <c r="AI4707" s="62">
        <v>4219200</v>
      </c>
    </row>
    <row r="4708" spans="26:35" x14ac:dyDescent="0.25">
      <c r="Z4708" s="62" t="s">
        <v>81</v>
      </c>
      <c r="AA4708" s="62" t="s">
        <v>4100</v>
      </c>
      <c r="AB4708" s="62">
        <v>4219309</v>
      </c>
      <c r="AH4708" s="45" t="str">
        <f t="shared" si="141"/>
        <v>SCVideira</v>
      </c>
      <c r="AI4708" s="62">
        <v>4219309</v>
      </c>
    </row>
    <row r="4709" spans="26:35" x14ac:dyDescent="0.25">
      <c r="Z4709" s="62" t="s">
        <v>81</v>
      </c>
      <c r="AA4709" s="62" t="s">
        <v>4106</v>
      </c>
      <c r="AB4709" s="62">
        <v>4219358</v>
      </c>
      <c r="AH4709" s="45" t="str">
        <f t="shared" si="141"/>
        <v>SCVitor Meireles</v>
      </c>
      <c r="AI4709" s="62">
        <v>4219358</v>
      </c>
    </row>
    <row r="4710" spans="26:35" x14ac:dyDescent="0.25">
      <c r="Z4710" s="62" t="s">
        <v>81</v>
      </c>
      <c r="AA4710" s="62" t="s">
        <v>4112</v>
      </c>
      <c r="AB4710" s="62">
        <v>4219408</v>
      </c>
      <c r="AH4710" s="45" t="str">
        <f t="shared" si="141"/>
        <v>SCWitmarsum</v>
      </c>
      <c r="AI4710" s="62">
        <v>4219408</v>
      </c>
    </row>
    <row r="4711" spans="26:35" x14ac:dyDescent="0.25">
      <c r="Z4711" s="62" t="s">
        <v>81</v>
      </c>
      <c r="AA4711" s="62" t="s">
        <v>4117</v>
      </c>
      <c r="AB4711" s="62">
        <v>4219507</v>
      </c>
      <c r="AH4711" s="45" t="str">
        <f t="shared" si="141"/>
        <v>SCXanxerê</v>
      </c>
      <c r="AI4711" s="62">
        <v>4219507</v>
      </c>
    </row>
    <row r="4712" spans="26:35" x14ac:dyDescent="0.25">
      <c r="Z4712" s="62" t="s">
        <v>81</v>
      </c>
      <c r="AA4712" s="62" t="s">
        <v>4123</v>
      </c>
      <c r="AB4712" s="62">
        <v>4219606</v>
      </c>
      <c r="AH4712" s="45" t="str">
        <f t="shared" si="141"/>
        <v>SCXavantina</v>
      </c>
      <c r="AI4712" s="62">
        <v>4219606</v>
      </c>
    </row>
    <row r="4713" spans="26:35" x14ac:dyDescent="0.25">
      <c r="Z4713" s="62" t="s">
        <v>81</v>
      </c>
      <c r="AA4713" s="62" t="s">
        <v>4129</v>
      </c>
      <c r="AB4713" s="62">
        <v>4219705</v>
      </c>
      <c r="AH4713" s="45" t="str">
        <f t="shared" si="141"/>
        <v>SCXaxim</v>
      </c>
      <c r="AI4713" s="62">
        <v>4219705</v>
      </c>
    </row>
    <row r="4714" spans="26:35" x14ac:dyDescent="0.25">
      <c r="Z4714" s="62" t="s">
        <v>81</v>
      </c>
      <c r="AA4714" s="62" t="s">
        <v>4135</v>
      </c>
      <c r="AB4714" s="62">
        <v>4219853</v>
      </c>
      <c r="AH4714" s="45" t="str">
        <f t="shared" si="141"/>
        <v>SCZortéa</v>
      </c>
      <c r="AI4714" s="62">
        <v>4219853</v>
      </c>
    </row>
    <row r="4715" spans="26:35" x14ac:dyDescent="0.25">
      <c r="Z4715" s="62" t="s">
        <v>83</v>
      </c>
      <c r="AA4715" s="62" t="s">
        <v>115</v>
      </c>
      <c r="AB4715" s="62">
        <v>2800100</v>
      </c>
      <c r="AH4715" s="45" t="str">
        <f t="shared" si="141"/>
        <v>SEAmparo de São Francisco</v>
      </c>
      <c r="AI4715" s="62">
        <v>2800100</v>
      </c>
    </row>
    <row r="4716" spans="26:35" x14ac:dyDescent="0.25">
      <c r="Z4716" s="62" t="s">
        <v>83</v>
      </c>
      <c r="AA4716" s="62" t="s">
        <v>141</v>
      </c>
      <c r="AB4716" s="62">
        <v>2800209</v>
      </c>
      <c r="AH4716" s="45" t="str">
        <f t="shared" si="141"/>
        <v>SEAquidabã</v>
      </c>
      <c r="AI4716" s="62">
        <v>2800209</v>
      </c>
    </row>
    <row r="4717" spans="26:35" x14ac:dyDescent="0.25">
      <c r="Z4717" s="62" t="s">
        <v>83</v>
      </c>
      <c r="AA4717" s="62" t="s">
        <v>166</v>
      </c>
      <c r="AB4717" s="62">
        <v>2800308</v>
      </c>
      <c r="AH4717" s="45" t="str">
        <f t="shared" si="141"/>
        <v>SEAracaju</v>
      </c>
      <c r="AI4717" s="62">
        <v>2800308</v>
      </c>
    </row>
    <row r="4718" spans="26:35" x14ac:dyDescent="0.25">
      <c r="Z4718" s="62" t="s">
        <v>83</v>
      </c>
      <c r="AA4718" s="62" t="s">
        <v>192</v>
      </c>
      <c r="AB4718" s="62">
        <v>2800407</v>
      </c>
      <c r="AH4718" s="45" t="str">
        <f t="shared" si="141"/>
        <v>SEArauá</v>
      </c>
      <c r="AI4718" s="62">
        <v>2800407</v>
      </c>
    </row>
    <row r="4719" spans="26:35" x14ac:dyDescent="0.25">
      <c r="Z4719" s="62" t="s">
        <v>83</v>
      </c>
      <c r="AA4719" s="62" t="s">
        <v>218</v>
      </c>
      <c r="AB4719" s="62">
        <v>2800506</v>
      </c>
      <c r="AH4719" s="45" t="str">
        <f t="shared" si="141"/>
        <v>SEAreia Branca</v>
      </c>
      <c r="AI4719" s="62">
        <v>2800506</v>
      </c>
    </row>
    <row r="4720" spans="26:35" x14ac:dyDescent="0.25">
      <c r="Z4720" s="62" t="s">
        <v>83</v>
      </c>
      <c r="AA4720" s="62" t="s">
        <v>242</v>
      </c>
      <c r="AB4720" s="62">
        <v>2800605</v>
      </c>
      <c r="AH4720" s="45" t="str">
        <f t="shared" si="141"/>
        <v>SEBarra dos Coqueiros</v>
      </c>
      <c r="AI4720" s="62">
        <v>2800605</v>
      </c>
    </row>
    <row r="4721" spans="26:35" x14ac:dyDescent="0.25">
      <c r="Z4721" s="62" t="s">
        <v>83</v>
      </c>
      <c r="AA4721" s="62" t="s">
        <v>267</v>
      </c>
      <c r="AB4721" s="62">
        <v>2800670</v>
      </c>
      <c r="AH4721" s="45" t="str">
        <f t="shared" si="141"/>
        <v>SEBoquim</v>
      </c>
      <c r="AI4721" s="62">
        <v>2800670</v>
      </c>
    </row>
    <row r="4722" spans="26:35" x14ac:dyDescent="0.25">
      <c r="Z4722" s="62" t="s">
        <v>83</v>
      </c>
      <c r="AA4722" s="62" t="s">
        <v>293</v>
      </c>
      <c r="AB4722" s="62">
        <v>2800704</v>
      </c>
      <c r="AH4722" s="45" t="str">
        <f t="shared" si="141"/>
        <v>SEBrejo Grande</v>
      </c>
      <c r="AI4722" s="62">
        <v>2800704</v>
      </c>
    </row>
    <row r="4723" spans="26:35" x14ac:dyDescent="0.25">
      <c r="Z4723" s="62" t="s">
        <v>83</v>
      </c>
      <c r="AA4723" s="62" t="s">
        <v>319</v>
      </c>
      <c r="AB4723" s="62">
        <v>2801009</v>
      </c>
      <c r="AH4723" s="45" t="str">
        <f t="shared" si="141"/>
        <v>SECampo do Brito</v>
      </c>
      <c r="AI4723" s="62">
        <v>2801009</v>
      </c>
    </row>
    <row r="4724" spans="26:35" x14ac:dyDescent="0.25">
      <c r="Z4724" s="62" t="s">
        <v>83</v>
      </c>
      <c r="AA4724" s="62" t="s">
        <v>344</v>
      </c>
      <c r="AB4724" s="62">
        <v>2801108</v>
      </c>
      <c r="AH4724" s="45" t="str">
        <f t="shared" si="141"/>
        <v>SECanhoba</v>
      </c>
      <c r="AI4724" s="62">
        <v>2801108</v>
      </c>
    </row>
    <row r="4725" spans="26:35" x14ac:dyDescent="0.25">
      <c r="Z4725" s="62" t="s">
        <v>83</v>
      </c>
      <c r="AA4725" s="62" t="s">
        <v>368</v>
      </c>
      <c r="AB4725" s="62">
        <v>2801207</v>
      </c>
      <c r="AH4725" s="45" t="str">
        <f t="shared" si="141"/>
        <v>SECanindé de São Francisco</v>
      </c>
      <c r="AI4725" s="62">
        <v>2801207</v>
      </c>
    </row>
    <row r="4726" spans="26:35" x14ac:dyDescent="0.25">
      <c r="Z4726" s="62" t="s">
        <v>83</v>
      </c>
      <c r="AA4726" s="62" t="s">
        <v>393</v>
      </c>
      <c r="AB4726" s="62">
        <v>2801306</v>
      </c>
      <c r="AH4726" s="45" t="str">
        <f t="shared" si="141"/>
        <v>SECapela</v>
      </c>
      <c r="AI4726" s="62">
        <v>2801306</v>
      </c>
    </row>
    <row r="4727" spans="26:35" x14ac:dyDescent="0.25">
      <c r="Z4727" s="62" t="s">
        <v>83</v>
      </c>
      <c r="AA4727" s="62" t="s">
        <v>418</v>
      </c>
      <c r="AB4727" s="62">
        <v>2801405</v>
      </c>
      <c r="AH4727" s="45" t="str">
        <f t="shared" si="141"/>
        <v>SECarira</v>
      </c>
      <c r="AI4727" s="62">
        <v>2801405</v>
      </c>
    </row>
    <row r="4728" spans="26:35" x14ac:dyDescent="0.25">
      <c r="Z4728" s="62" t="s">
        <v>83</v>
      </c>
      <c r="AA4728" s="62" t="s">
        <v>444</v>
      </c>
      <c r="AB4728" s="62">
        <v>2801504</v>
      </c>
      <c r="AH4728" s="45" t="str">
        <f t="shared" si="141"/>
        <v>SECarmópolis</v>
      </c>
      <c r="AI4728" s="62">
        <v>2801504</v>
      </c>
    </row>
    <row r="4729" spans="26:35" x14ac:dyDescent="0.25">
      <c r="Z4729" s="62" t="s">
        <v>83</v>
      </c>
      <c r="AA4729" s="62" t="s">
        <v>469</v>
      </c>
      <c r="AB4729" s="62">
        <v>2801603</v>
      </c>
      <c r="AH4729" s="45" t="str">
        <f t="shared" si="141"/>
        <v>SECedro de São João</v>
      </c>
      <c r="AI4729" s="62">
        <v>2801603</v>
      </c>
    </row>
    <row r="4730" spans="26:35" x14ac:dyDescent="0.25">
      <c r="Z4730" s="62" t="s">
        <v>83</v>
      </c>
      <c r="AA4730" s="62" t="s">
        <v>494</v>
      </c>
      <c r="AB4730" s="62">
        <v>2801702</v>
      </c>
      <c r="AH4730" s="45" t="str">
        <f t="shared" si="141"/>
        <v>SECristinápolis</v>
      </c>
      <c r="AI4730" s="62">
        <v>2801702</v>
      </c>
    </row>
    <row r="4731" spans="26:35" x14ac:dyDescent="0.25">
      <c r="Z4731" s="62" t="s">
        <v>83</v>
      </c>
      <c r="AA4731" s="62" t="s">
        <v>518</v>
      </c>
      <c r="AB4731" s="62">
        <v>2801900</v>
      </c>
      <c r="AH4731" s="45" t="str">
        <f t="shared" si="141"/>
        <v>SECumbe</v>
      </c>
      <c r="AI4731" s="62">
        <v>2801900</v>
      </c>
    </row>
    <row r="4732" spans="26:35" x14ac:dyDescent="0.25">
      <c r="Z4732" s="62" t="s">
        <v>83</v>
      </c>
      <c r="AA4732" s="62" t="s">
        <v>541</v>
      </c>
      <c r="AB4732" s="62">
        <v>2802007</v>
      </c>
      <c r="AH4732" s="45" t="str">
        <f t="shared" si="141"/>
        <v>SEDivina Pastora</v>
      </c>
      <c r="AI4732" s="62">
        <v>2802007</v>
      </c>
    </row>
    <row r="4733" spans="26:35" x14ac:dyDescent="0.25">
      <c r="Z4733" s="62" t="s">
        <v>83</v>
      </c>
      <c r="AA4733" s="62" t="s">
        <v>564</v>
      </c>
      <c r="AB4733" s="62">
        <v>2802106</v>
      </c>
      <c r="AH4733" s="45" t="str">
        <f t="shared" si="141"/>
        <v>SEEstância</v>
      </c>
      <c r="AI4733" s="62">
        <v>2802106</v>
      </c>
    </row>
    <row r="4734" spans="26:35" x14ac:dyDescent="0.25">
      <c r="Z4734" s="62" t="s">
        <v>83</v>
      </c>
      <c r="AA4734" s="62" t="s">
        <v>587</v>
      </c>
      <c r="AB4734" s="62">
        <v>2802205</v>
      </c>
      <c r="AH4734" s="45" t="str">
        <f t="shared" si="141"/>
        <v>SEFeira Nova</v>
      </c>
      <c r="AI4734" s="62">
        <v>2802205</v>
      </c>
    </row>
    <row r="4735" spans="26:35" x14ac:dyDescent="0.25">
      <c r="Z4735" s="62" t="s">
        <v>83</v>
      </c>
      <c r="AA4735" s="62" t="s">
        <v>610</v>
      </c>
      <c r="AB4735" s="62">
        <v>2802304</v>
      </c>
      <c r="AH4735" s="45" t="str">
        <f t="shared" si="141"/>
        <v>SEFrei Paulo</v>
      </c>
      <c r="AI4735" s="62">
        <v>2802304</v>
      </c>
    </row>
    <row r="4736" spans="26:35" x14ac:dyDescent="0.25">
      <c r="Z4736" s="62" t="s">
        <v>83</v>
      </c>
      <c r="AA4736" s="62" t="s">
        <v>632</v>
      </c>
      <c r="AB4736" s="62">
        <v>2802403</v>
      </c>
      <c r="AH4736" s="45" t="str">
        <f t="shared" si="141"/>
        <v>SEGararu</v>
      </c>
      <c r="AI4736" s="62">
        <v>2802403</v>
      </c>
    </row>
    <row r="4737" spans="26:35" x14ac:dyDescent="0.25">
      <c r="Z4737" s="62" t="s">
        <v>83</v>
      </c>
      <c r="AA4737" s="62" t="s">
        <v>653</v>
      </c>
      <c r="AB4737" s="62">
        <v>2802502</v>
      </c>
      <c r="AH4737" s="45" t="str">
        <f t="shared" si="141"/>
        <v>SEGeneral Maynard</v>
      </c>
      <c r="AI4737" s="62">
        <v>2802502</v>
      </c>
    </row>
    <row r="4738" spans="26:35" x14ac:dyDescent="0.25">
      <c r="Z4738" s="62" t="s">
        <v>83</v>
      </c>
      <c r="AA4738" s="62" t="s">
        <v>674</v>
      </c>
      <c r="AB4738" s="62">
        <v>2802601</v>
      </c>
      <c r="AH4738" s="45" t="str">
        <f t="shared" si="141"/>
        <v>SEGracho Cardoso</v>
      </c>
      <c r="AI4738" s="62">
        <v>2802601</v>
      </c>
    </row>
    <row r="4739" spans="26:35" x14ac:dyDescent="0.25">
      <c r="Z4739" s="62" t="s">
        <v>83</v>
      </c>
      <c r="AA4739" s="62" t="s">
        <v>695</v>
      </c>
      <c r="AB4739" s="62">
        <v>2802700</v>
      </c>
      <c r="AH4739" s="45" t="str">
        <f t="shared" ref="AH4739:AH4802" si="142">CONCATENATE(Z4739,AA4739)</f>
        <v>SEIlha das Flores</v>
      </c>
      <c r="AI4739" s="62">
        <v>2802700</v>
      </c>
    </row>
    <row r="4740" spans="26:35" x14ac:dyDescent="0.25">
      <c r="Z4740" s="62" t="s">
        <v>83</v>
      </c>
      <c r="AA4740" s="62" t="s">
        <v>716</v>
      </c>
      <c r="AB4740" s="62">
        <v>2802809</v>
      </c>
      <c r="AH4740" s="45" t="str">
        <f t="shared" si="142"/>
        <v>SEIndiaroba</v>
      </c>
      <c r="AI4740" s="62">
        <v>2802809</v>
      </c>
    </row>
    <row r="4741" spans="26:35" x14ac:dyDescent="0.25">
      <c r="Z4741" s="62" t="s">
        <v>83</v>
      </c>
      <c r="AA4741" s="62" t="s">
        <v>738</v>
      </c>
      <c r="AB4741" s="62">
        <v>2802908</v>
      </c>
      <c r="AH4741" s="45" t="str">
        <f t="shared" si="142"/>
        <v>SEItabaiana</v>
      </c>
      <c r="AI4741" s="62">
        <v>2802908</v>
      </c>
    </row>
    <row r="4742" spans="26:35" x14ac:dyDescent="0.25">
      <c r="Z4742" s="62" t="s">
        <v>83</v>
      </c>
      <c r="AA4742" s="62" t="s">
        <v>759</v>
      </c>
      <c r="AB4742" s="62">
        <v>2803005</v>
      </c>
      <c r="AH4742" s="45" t="str">
        <f t="shared" si="142"/>
        <v>SEItabaianinha</v>
      </c>
      <c r="AI4742" s="62">
        <v>2803005</v>
      </c>
    </row>
    <row r="4743" spans="26:35" x14ac:dyDescent="0.25">
      <c r="Z4743" s="62" t="s">
        <v>83</v>
      </c>
      <c r="AA4743" s="62" t="s">
        <v>782</v>
      </c>
      <c r="AB4743" s="62">
        <v>2803104</v>
      </c>
      <c r="AH4743" s="45" t="str">
        <f t="shared" si="142"/>
        <v>SEItabi</v>
      </c>
      <c r="AI4743" s="62">
        <v>2803104</v>
      </c>
    </row>
    <row r="4744" spans="26:35" x14ac:dyDescent="0.25">
      <c r="Z4744" s="62" t="s">
        <v>83</v>
      </c>
      <c r="AA4744" s="62" t="s">
        <v>803</v>
      </c>
      <c r="AB4744" s="62">
        <v>2803203</v>
      </c>
      <c r="AH4744" s="45" t="str">
        <f t="shared" si="142"/>
        <v>SEItaporanga d'Ajuda</v>
      </c>
      <c r="AI4744" s="62">
        <v>2803203</v>
      </c>
    </row>
    <row r="4745" spans="26:35" x14ac:dyDescent="0.25">
      <c r="Z4745" s="62" t="s">
        <v>83</v>
      </c>
      <c r="AA4745" s="62" t="s">
        <v>824</v>
      </c>
      <c r="AB4745" s="62">
        <v>2803302</v>
      </c>
      <c r="AH4745" s="45" t="str">
        <f t="shared" si="142"/>
        <v>SEJaparatuba</v>
      </c>
      <c r="AI4745" s="62">
        <v>2803302</v>
      </c>
    </row>
    <row r="4746" spans="26:35" x14ac:dyDescent="0.25">
      <c r="Z4746" s="62" t="s">
        <v>83</v>
      </c>
      <c r="AA4746" s="62" t="s">
        <v>846</v>
      </c>
      <c r="AB4746" s="62">
        <v>2803401</v>
      </c>
      <c r="AH4746" s="45" t="str">
        <f t="shared" si="142"/>
        <v>SEJapoatã</v>
      </c>
      <c r="AI4746" s="62">
        <v>2803401</v>
      </c>
    </row>
    <row r="4747" spans="26:35" x14ac:dyDescent="0.25">
      <c r="Z4747" s="62" t="s">
        <v>83</v>
      </c>
      <c r="AA4747" s="62" t="s">
        <v>868</v>
      </c>
      <c r="AB4747" s="62">
        <v>2803500</v>
      </c>
      <c r="AH4747" s="45" t="str">
        <f t="shared" si="142"/>
        <v>SELagarto</v>
      </c>
      <c r="AI4747" s="62">
        <v>2803500</v>
      </c>
    </row>
    <row r="4748" spans="26:35" x14ac:dyDescent="0.25">
      <c r="Z4748" s="62" t="s">
        <v>83</v>
      </c>
      <c r="AA4748" s="62" t="s">
        <v>890</v>
      </c>
      <c r="AB4748" s="62">
        <v>2803609</v>
      </c>
      <c r="AH4748" s="45" t="str">
        <f t="shared" si="142"/>
        <v>SELaranjeiras</v>
      </c>
      <c r="AI4748" s="62">
        <v>2803609</v>
      </c>
    </row>
    <row r="4749" spans="26:35" x14ac:dyDescent="0.25">
      <c r="Z4749" s="62" t="s">
        <v>83</v>
      </c>
      <c r="AA4749" s="62" t="s">
        <v>913</v>
      </c>
      <c r="AB4749" s="62">
        <v>2803708</v>
      </c>
      <c r="AH4749" s="45" t="str">
        <f t="shared" si="142"/>
        <v>SEMacambira</v>
      </c>
      <c r="AI4749" s="62">
        <v>2803708</v>
      </c>
    </row>
    <row r="4750" spans="26:35" x14ac:dyDescent="0.25">
      <c r="Z4750" s="62" t="s">
        <v>83</v>
      </c>
      <c r="AA4750" s="62" t="s">
        <v>936</v>
      </c>
      <c r="AB4750" s="62">
        <v>2803807</v>
      </c>
      <c r="AH4750" s="45" t="str">
        <f t="shared" si="142"/>
        <v>SEMalhada dos Bois</v>
      </c>
      <c r="AI4750" s="62">
        <v>2803807</v>
      </c>
    </row>
    <row r="4751" spans="26:35" x14ac:dyDescent="0.25">
      <c r="Z4751" s="62" t="s">
        <v>83</v>
      </c>
      <c r="AA4751" s="62" t="s">
        <v>958</v>
      </c>
      <c r="AB4751" s="62">
        <v>2803906</v>
      </c>
      <c r="AH4751" s="45" t="str">
        <f t="shared" si="142"/>
        <v>SEMalhador</v>
      </c>
      <c r="AI4751" s="62">
        <v>2803906</v>
      </c>
    </row>
    <row r="4752" spans="26:35" x14ac:dyDescent="0.25">
      <c r="Z4752" s="62" t="s">
        <v>83</v>
      </c>
      <c r="AA4752" s="62" t="s">
        <v>981</v>
      </c>
      <c r="AB4752" s="62">
        <v>2804003</v>
      </c>
      <c r="AH4752" s="45" t="str">
        <f t="shared" si="142"/>
        <v>SEMaruim</v>
      </c>
      <c r="AI4752" s="62">
        <v>2804003</v>
      </c>
    </row>
    <row r="4753" spans="26:35" x14ac:dyDescent="0.25">
      <c r="Z4753" s="62" t="s">
        <v>83</v>
      </c>
      <c r="AA4753" s="62" t="s">
        <v>1003</v>
      </c>
      <c r="AB4753" s="62">
        <v>2804102</v>
      </c>
      <c r="AH4753" s="45" t="str">
        <f t="shared" si="142"/>
        <v>SEMoita Bonita</v>
      </c>
      <c r="AI4753" s="62">
        <v>2804102</v>
      </c>
    </row>
    <row r="4754" spans="26:35" x14ac:dyDescent="0.25">
      <c r="Z4754" s="62" t="s">
        <v>83</v>
      </c>
      <c r="AA4754" s="62" t="s">
        <v>1025</v>
      </c>
      <c r="AB4754" s="62">
        <v>2804201</v>
      </c>
      <c r="AH4754" s="45" t="str">
        <f t="shared" si="142"/>
        <v>SEMonte Alegre de Sergipe</v>
      </c>
      <c r="AI4754" s="62">
        <v>2804201</v>
      </c>
    </row>
    <row r="4755" spans="26:35" x14ac:dyDescent="0.25">
      <c r="Z4755" s="62" t="s">
        <v>83</v>
      </c>
      <c r="AA4755" s="62" t="s">
        <v>1048</v>
      </c>
      <c r="AB4755" s="62">
        <v>2804300</v>
      </c>
      <c r="AH4755" s="45" t="str">
        <f t="shared" si="142"/>
        <v>SEMuribeca</v>
      </c>
      <c r="AI4755" s="62">
        <v>2804300</v>
      </c>
    </row>
    <row r="4756" spans="26:35" x14ac:dyDescent="0.25">
      <c r="Z4756" s="62" t="s">
        <v>83</v>
      </c>
      <c r="AA4756" s="62" t="s">
        <v>1069</v>
      </c>
      <c r="AB4756" s="62">
        <v>2804409</v>
      </c>
      <c r="AH4756" s="45" t="str">
        <f t="shared" si="142"/>
        <v>SENeópolis</v>
      </c>
      <c r="AI4756" s="62">
        <v>2804409</v>
      </c>
    </row>
    <row r="4757" spans="26:35" x14ac:dyDescent="0.25">
      <c r="Z4757" s="62" t="s">
        <v>83</v>
      </c>
      <c r="AA4757" s="62" t="s">
        <v>1091</v>
      </c>
      <c r="AB4757" s="62">
        <v>2804458</v>
      </c>
      <c r="AH4757" s="45" t="str">
        <f t="shared" si="142"/>
        <v>SENossa Senhora Aparecida</v>
      </c>
      <c r="AI4757" s="62">
        <v>2804458</v>
      </c>
    </row>
    <row r="4758" spans="26:35" x14ac:dyDescent="0.25">
      <c r="Z4758" s="62" t="s">
        <v>83</v>
      </c>
      <c r="AA4758" s="62" t="s">
        <v>1114</v>
      </c>
      <c r="AB4758" s="62">
        <v>2804508</v>
      </c>
      <c r="AH4758" s="45" t="str">
        <f t="shared" si="142"/>
        <v>SENossa Senhora da Glória</v>
      </c>
      <c r="AI4758" s="62">
        <v>2804508</v>
      </c>
    </row>
    <row r="4759" spans="26:35" x14ac:dyDescent="0.25">
      <c r="Z4759" s="62" t="s">
        <v>83</v>
      </c>
      <c r="AA4759" s="62" t="s">
        <v>1137</v>
      </c>
      <c r="AB4759" s="62">
        <v>2804607</v>
      </c>
      <c r="AH4759" s="45" t="str">
        <f t="shared" si="142"/>
        <v>SENossa Senhora das Dores</v>
      </c>
      <c r="AI4759" s="62">
        <v>2804607</v>
      </c>
    </row>
    <row r="4760" spans="26:35" x14ac:dyDescent="0.25">
      <c r="Z4760" s="62" t="s">
        <v>83</v>
      </c>
      <c r="AA4760" s="62" t="s">
        <v>1160</v>
      </c>
      <c r="AB4760" s="62">
        <v>2804706</v>
      </c>
      <c r="AH4760" s="45" t="str">
        <f t="shared" si="142"/>
        <v>SENossa Senhora de Lourdes</v>
      </c>
      <c r="AI4760" s="62">
        <v>2804706</v>
      </c>
    </row>
    <row r="4761" spans="26:35" x14ac:dyDescent="0.25">
      <c r="Z4761" s="62" t="s">
        <v>83</v>
      </c>
      <c r="AA4761" s="62" t="s">
        <v>1183</v>
      </c>
      <c r="AB4761" s="62">
        <v>2804805</v>
      </c>
      <c r="AH4761" s="45" t="str">
        <f t="shared" si="142"/>
        <v>SENossa Senhora do Socorro</v>
      </c>
      <c r="AI4761" s="62">
        <v>2804805</v>
      </c>
    </row>
    <row r="4762" spans="26:35" x14ac:dyDescent="0.25">
      <c r="Z4762" s="62" t="s">
        <v>83</v>
      </c>
      <c r="AA4762" s="62" t="s">
        <v>1205</v>
      </c>
      <c r="AB4762" s="62">
        <v>2804904</v>
      </c>
      <c r="AH4762" s="45" t="str">
        <f t="shared" si="142"/>
        <v>SEPacatuba</v>
      </c>
      <c r="AI4762" s="62">
        <v>2804904</v>
      </c>
    </row>
    <row r="4763" spans="26:35" x14ac:dyDescent="0.25">
      <c r="Z4763" s="62" t="s">
        <v>83</v>
      </c>
      <c r="AA4763" s="62" t="s">
        <v>1227</v>
      </c>
      <c r="AB4763" s="62">
        <v>2805000</v>
      </c>
      <c r="AH4763" s="45" t="str">
        <f t="shared" si="142"/>
        <v>SEPedra Mole</v>
      </c>
      <c r="AI4763" s="62">
        <v>2805000</v>
      </c>
    </row>
    <row r="4764" spans="26:35" x14ac:dyDescent="0.25">
      <c r="Z4764" s="62" t="s">
        <v>83</v>
      </c>
      <c r="AA4764" s="62" t="s">
        <v>1249</v>
      </c>
      <c r="AB4764" s="62">
        <v>2805109</v>
      </c>
      <c r="AH4764" s="45" t="str">
        <f t="shared" si="142"/>
        <v>SEPedrinhas</v>
      </c>
      <c r="AI4764" s="62">
        <v>2805109</v>
      </c>
    </row>
    <row r="4765" spans="26:35" x14ac:dyDescent="0.25">
      <c r="Z4765" s="62" t="s">
        <v>83</v>
      </c>
      <c r="AA4765" s="62" t="s">
        <v>1272</v>
      </c>
      <c r="AB4765" s="62">
        <v>2805208</v>
      </c>
      <c r="AH4765" s="45" t="str">
        <f t="shared" si="142"/>
        <v>SEPinhão</v>
      </c>
      <c r="AI4765" s="62">
        <v>2805208</v>
      </c>
    </row>
    <row r="4766" spans="26:35" x14ac:dyDescent="0.25">
      <c r="Z4766" s="62" t="s">
        <v>83</v>
      </c>
      <c r="AA4766" s="62" t="s">
        <v>1293</v>
      </c>
      <c r="AB4766" s="62">
        <v>2805307</v>
      </c>
      <c r="AH4766" s="45" t="str">
        <f t="shared" si="142"/>
        <v>SEPirambu</v>
      </c>
      <c r="AI4766" s="62">
        <v>2805307</v>
      </c>
    </row>
    <row r="4767" spans="26:35" x14ac:dyDescent="0.25">
      <c r="Z4767" s="62" t="s">
        <v>83</v>
      </c>
      <c r="AA4767" s="62" t="s">
        <v>1315</v>
      </c>
      <c r="AB4767" s="62">
        <v>2805406</v>
      </c>
      <c r="AH4767" s="45" t="str">
        <f t="shared" si="142"/>
        <v>SEPoço Redondo</v>
      </c>
      <c r="AI4767" s="62">
        <v>2805406</v>
      </c>
    </row>
    <row r="4768" spans="26:35" x14ac:dyDescent="0.25">
      <c r="Z4768" s="62" t="s">
        <v>83</v>
      </c>
      <c r="AA4768" s="62" t="s">
        <v>1337</v>
      </c>
      <c r="AB4768" s="62">
        <v>2805505</v>
      </c>
      <c r="AH4768" s="45" t="str">
        <f t="shared" si="142"/>
        <v>SEPoço Verde</v>
      </c>
      <c r="AI4768" s="62">
        <v>2805505</v>
      </c>
    </row>
    <row r="4769" spans="26:35" x14ac:dyDescent="0.25">
      <c r="Z4769" s="62" t="s">
        <v>83</v>
      </c>
      <c r="AA4769" s="62" t="s">
        <v>1358</v>
      </c>
      <c r="AB4769" s="62">
        <v>2805604</v>
      </c>
      <c r="AH4769" s="45" t="str">
        <f t="shared" si="142"/>
        <v>SEPorto da Folha</v>
      </c>
      <c r="AI4769" s="62">
        <v>2805604</v>
      </c>
    </row>
    <row r="4770" spans="26:35" x14ac:dyDescent="0.25">
      <c r="Z4770" s="62" t="s">
        <v>83</v>
      </c>
      <c r="AA4770" s="62" t="s">
        <v>1380</v>
      </c>
      <c r="AB4770" s="62">
        <v>2805703</v>
      </c>
      <c r="AH4770" s="45" t="str">
        <f t="shared" si="142"/>
        <v>SEPropriá</v>
      </c>
      <c r="AI4770" s="62">
        <v>2805703</v>
      </c>
    </row>
    <row r="4771" spans="26:35" x14ac:dyDescent="0.25">
      <c r="Z4771" s="62" t="s">
        <v>83</v>
      </c>
      <c r="AA4771" s="62" t="s">
        <v>1402</v>
      </c>
      <c r="AB4771" s="62">
        <v>2805802</v>
      </c>
      <c r="AH4771" s="45" t="str">
        <f t="shared" si="142"/>
        <v>SERiachão do Dantas</v>
      </c>
      <c r="AI4771" s="62">
        <v>2805802</v>
      </c>
    </row>
    <row r="4772" spans="26:35" x14ac:dyDescent="0.25">
      <c r="Z4772" s="62" t="s">
        <v>83</v>
      </c>
      <c r="AA4772" s="62" t="s">
        <v>1424</v>
      </c>
      <c r="AB4772" s="62">
        <v>2805901</v>
      </c>
      <c r="AH4772" s="45" t="str">
        <f t="shared" si="142"/>
        <v>SERiachuelo</v>
      </c>
      <c r="AI4772" s="62">
        <v>2805901</v>
      </c>
    </row>
    <row r="4773" spans="26:35" x14ac:dyDescent="0.25">
      <c r="Z4773" s="62" t="s">
        <v>83</v>
      </c>
      <c r="AA4773" s="62" t="s">
        <v>1445</v>
      </c>
      <c r="AB4773" s="62">
        <v>2806008</v>
      </c>
      <c r="AH4773" s="45" t="str">
        <f t="shared" si="142"/>
        <v>SERibeirópolis</v>
      </c>
      <c r="AI4773" s="62">
        <v>2806008</v>
      </c>
    </row>
    <row r="4774" spans="26:35" x14ac:dyDescent="0.25">
      <c r="Z4774" s="62" t="s">
        <v>83</v>
      </c>
      <c r="AA4774" s="62" t="s">
        <v>1465</v>
      </c>
      <c r="AB4774" s="62">
        <v>2806107</v>
      </c>
      <c r="AH4774" s="45" t="str">
        <f t="shared" si="142"/>
        <v>SERosário do Catete</v>
      </c>
      <c r="AI4774" s="62">
        <v>2806107</v>
      </c>
    </row>
    <row r="4775" spans="26:35" x14ac:dyDescent="0.25">
      <c r="Z4775" s="62" t="s">
        <v>83</v>
      </c>
      <c r="AA4775" s="62" t="s">
        <v>1487</v>
      </c>
      <c r="AB4775" s="62">
        <v>2806206</v>
      </c>
      <c r="AH4775" s="45" t="str">
        <f t="shared" si="142"/>
        <v>SESalgado</v>
      </c>
      <c r="AI4775" s="62">
        <v>2806206</v>
      </c>
    </row>
    <row r="4776" spans="26:35" x14ac:dyDescent="0.25">
      <c r="Z4776" s="62" t="s">
        <v>83</v>
      </c>
      <c r="AA4776" s="62" t="s">
        <v>1508</v>
      </c>
      <c r="AB4776" s="62">
        <v>2806305</v>
      </c>
      <c r="AH4776" s="45" t="str">
        <f t="shared" si="142"/>
        <v>SESanta Luzia do Itanhy</v>
      </c>
      <c r="AI4776" s="62">
        <v>2806305</v>
      </c>
    </row>
    <row r="4777" spans="26:35" x14ac:dyDescent="0.25">
      <c r="Z4777" s="62" t="s">
        <v>83</v>
      </c>
      <c r="AA4777" s="62" t="s">
        <v>1529</v>
      </c>
      <c r="AB4777" s="62">
        <v>2806503</v>
      </c>
      <c r="AH4777" s="45" t="str">
        <f t="shared" si="142"/>
        <v>SESanta Rosa de Lima</v>
      </c>
      <c r="AI4777" s="62">
        <v>2806503</v>
      </c>
    </row>
    <row r="4778" spans="26:35" x14ac:dyDescent="0.25">
      <c r="Z4778" s="62" t="s">
        <v>83</v>
      </c>
      <c r="AA4778" s="62" t="s">
        <v>1550</v>
      </c>
      <c r="AB4778" s="62">
        <v>2806404</v>
      </c>
      <c r="AH4778" s="45" t="str">
        <f t="shared" si="142"/>
        <v>SESantana do São Francisco</v>
      </c>
      <c r="AI4778" s="62">
        <v>2806404</v>
      </c>
    </row>
    <row r="4779" spans="26:35" x14ac:dyDescent="0.25">
      <c r="Z4779" s="62" t="s">
        <v>83</v>
      </c>
      <c r="AA4779" s="62" t="s">
        <v>1569</v>
      </c>
      <c r="AB4779" s="62">
        <v>2806602</v>
      </c>
      <c r="AH4779" s="45" t="str">
        <f t="shared" si="142"/>
        <v>SESanto Amaro das Brotas</v>
      </c>
      <c r="AI4779" s="62">
        <v>2806602</v>
      </c>
    </row>
    <row r="4780" spans="26:35" x14ac:dyDescent="0.25">
      <c r="Z4780" s="62" t="s">
        <v>83</v>
      </c>
      <c r="AA4780" s="62" t="s">
        <v>1589</v>
      </c>
      <c r="AB4780" s="62">
        <v>2806701</v>
      </c>
      <c r="AH4780" s="45" t="str">
        <f t="shared" si="142"/>
        <v>SESão Cristóvão</v>
      </c>
      <c r="AI4780" s="62">
        <v>2806701</v>
      </c>
    </row>
    <row r="4781" spans="26:35" x14ac:dyDescent="0.25">
      <c r="Z4781" s="62" t="s">
        <v>83</v>
      </c>
      <c r="AA4781" s="62" t="s">
        <v>1609</v>
      </c>
      <c r="AB4781" s="62">
        <v>2806800</v>
      </c>
      <c r="AH4781" s="45" t="str">
        <f t="shared" si="142"/>
        <v>SESão Domingos</v>
      </c>
      <c r="AI4781" s="62">
        <v>2806800</v>
      </c>
    </row>
    <row r="4782" spans="26:35" x14ac:dyDescent="0.25">
      <c r="Z4782" s="62" t="s">
        <v>83</v>
      </c>
      <c r="AA4782" s="62" t="s">
        <v>1630</v>
      </c>
      <c r="AB4782" s="62">
        <v>2806909</v>
      </c>
      <c r="AH4782" s="45" t="str">
        <f t="shared" si="142"/>
        <v>SESão Francisco</v>
      </c>
      <c r="AI4782" s="62">
        <v>2806909</v>
      </c>
    </row>
    <row r="4783" spans="26:35" x14ac:dyDescent="0.25">
      <c r="Z4783" s="62" t="s">
        <v>83</v>
      </c>
      <c r="AA4783" s="62" t="s">
        <v>1651</v>
      </c>
      <c r="AB4783" s="62">
        <v>2807006</v>
      </c>
      <c r="AH4783" s="45" t="str">
        <f t="shared" si="142"/>
        <v>SESão Miguel do Aleixo</v>
      </c>
      <c r="AI4783" s="62">
        <v>2807006</v>
      </c>
    </row>
    <row r="4784" spans="26:35" x14ac:dyDescent="0.25">
      <c r="Z4784" s="62" t="s">
        <v>83</v>
      </c>
      <c r="AA4784" s="62" t="s">
        <v>1671</v>
      </c>
      <c r="AB4784" s="62">
        <v>2807105</v>
      </c>
      <c r="AH4784" s="45" t="str">
        <f t="shared" si="142"/>
        <v>SESimão Dias</v>
      </c>
      <c r="AI4784" s="62">
        <v>2807105</v>
      </c>
    </row>
    <row r="4785" spans="26:35" x14ac:dyDescent="0.25">
      <c r="Z4785" s="62" t="s">
        <v>83</v>
      </c>
      <c r="AA4785" s="62" t="s">
        <v>1692</v>
      </c>
      <c r="AB4785" s="62">
        <v>2807204</v>
      </c>
      <c r="AH4785" s="45" t="str">
        <f t="shared" si="142"/>
        <v>SESiriri</v>
      </c>
      <c r="AI4785" s="62">
        <v>2807204</v>
      </c>
    </row>
    <row r="4786" spans="26:35" x14ac:dyDescent="0.25">
      <c r="Z4786" s="62" t="s">
        <v>83</v>
      </c>
      <c r="AA4786" s="62" t="s">
        <v>1712</v>
      </c>
      <c r="AB4786" s="62">
        <v>2807303</v>
      </c>
      <c r="AH4786" s="45" t="str">
        <f t="shared" si="142"/>
        <v>SETelha</v>
      </c>
      <c r="AI4786" s="62">
        <v>2807303</v>
      </c>
    </row>
    <row r="4787" spans="26:35" x14ac:dyDescent="0.25">
      <c r="Z4787" s="62" t="s">
        <v>83</v>
      </c>
      <c r="AA4787" s="62" t="s">
        <v>1733</v>
      </c>
      <c r="AB4787" s="62">
        <v>2807402</v>
      </c>
      <c r="AH4787" s="45" t="str">
        <f t="shared" si="142"/>
        <v>SETobias Barreto</v>
      </c>
      <c r="AI4787" s="62">
        <v>2807402</v>
      </c>
    </row>
    <row r="4788" spans="26:35" x14ac:dyDescent="0.25">
      <c r="Z4788" s="62" t="s">
        <v>83</v>
      </c>
      <c r="AA4788" s="62" t="s">
        <v>1754</v>
      </c>
      <c r="AB4788" s="62">
        <v>2807501</v>
      </c>
      <c r="AH4788" s="45" t="str">
        <f t="shared" si="142"/>
        <v>SETomar do Geru</v>
      </c>
      <c r="AI4788" s="62">
        <v>2807501</v>
      </c>
    </row>
    <row r="4789" spans="26:35" x14ac:dyDescent="0.25">
      <c r="Z4789" s="62" t="s">
        <v>83</v>
      </c>
      <c r="AA4789" s="62" t="s">
        <v>1774</v>
      </c>
      <c r="AB4789" s="62">
        <v>2807600</v>
      </c>
      <c r="AH4789" s="45" t="str">
        <f t="shared" si="142"/>
        <v>SEUmbaúba</v>
      </c>
      <c r="AI4789" s="62">
        <v>2807600</v>
      </c>
    </row>
    <row r="4790" spans="26:35" x14ac:dyDescent="0.25">
      <c r="Z4790" s="62" t="s">
        <v>85</v>
      </c>
      <c r="AA4790" s="62" t="s">
        <v>114</v>
      </c>
      <c r="AB4790" s="62">
        <v>3500105</v>
      </c>
      <c r="AH4790" s="45" t="str">
        <f t="shared" si="142"/>
        <v>SPAdamantina</v>
      </c>
      <c r="AI4790" s="62">
        <v>3500105</v>
      </c>
    </row>
    <row r="4791" spans="26:35" x14ac:dyDescent="0.25">
      <c r="Z4791" s="62" t="s">
        <v>85</v>
      </c>
      <c r="AA4791" s="62" t="s">
        <v>140</v>
      </c>
      <c r="AB4791" s="62">
        <v>3500204</v>
      </c>
      <c r="AH4791" s="45" t="str">
        <f t="shared" si="142"/>
        <v>SPAdolfo</v>
      </c>
      <c r="AI4791" s="62">
        <v>3500204</v>
      </c>
    </row>
    <row r="4792" spans="26:35" x14ac:dyDescent="0.25">
      <c r="Z4792" s="62" t="s">
        <v>85</v>
      </c>
      <c r="AA4792" s="62" t="s">
        <v>165</v>
      </c>
      <c r="AB4792" s="62">
        <v>3500303</v>
      </c>
      <c r="AH4792" s="45" t="str">
        <f t="shared" si="142"/>
        <v>SPAguaí</v>
      </c>
      <c r="AI4792" s="62">
        <v>3500303</v>
      </c>
    </row>
    <row r="4793" spans="26:35" x14ac:dyDescent="0.25">
      <c r="Z4793" s="62" t="s">
        <v>85</v>
      </c>
      <c r="AA4793" s="62" t="s">
        <v>191</v>
      </c>
      <c r="AB4793" s="62">
        <v>3500402</v>
      </c>
      <c r="AH4793" s="45" t="str">
        <f t="shared" si="142"/>
        <v>SPÁguas da Prata</v>
      </c>
      <c r="AI4793" s="62">
        <v>3500402</v>
      </c>
    </row>
    <row r="4794" spans="26:35" x14ac:dyDescent="0.25">
      <c r="Z4794" s="62" t="s">
        <v>85</v>
      </c>
      <c r="AA4794" s="62" t="s">
        <v>217</v>
      </c>
      <c r="AB4794" s="62">
        <v>3500501</v>
      </c>
      <c r="AH4794" s="45" t="str">
        <f t="shared" si="142"/>
        <v>SPÁguas de Lindóia</v>
      </c>
      <c r="AI4794" s="62">
        <v>3500501</v>
      </c>
    </row>
    <row r="4795" spans="26:35" x14ac:dyDescent="0.25">
      <c r="Z4795" s="62" t="s">
        <v>85</v>
      </c>
      <c r="AA4795" s="62" t="s">
        <v>241</v>
      </c>
      <c r="AB4795" s="62">
        <v>3500550</v>
      </c>
      <c r="AH4795" s="45" t="str">
        <f t="shared" si="142"/>
        <v>SPÁguas de Santa Bárbara</v>
      </c>
      <c r="AI4795" s="62">
        <v>3500550</v>
      </c>
    </row>
    <row r="4796" spans="26:35" x14ac:dyDescent="0.25">
      <c r="Z4796" s="62" t="s">
        <v>85</v>
      </c>
      <c r="AA4796" s="62" t="s">
        <v>266</v>
      </c>
      <c r="AB4796" s="62">
        <v>3500600</v>
      </c>
      <c r="AH4796" s="45" t="str">
        <f t="shared" si="142"/>
        <v>SPÁguas de São Pedro</v>
      </c>
      <c r="AI4796" s="62">
        <v>3500600</v>
      </c>
    </row>
    <row r="4797" spans="26:35" x14ac:dyDescent="0.25">
      <c r="Z4797" s="62" t="s">
        <v>85</v>
      </c>
      <c r="AA4797" s="62" t="s">
        <v>292</v>
      </c>
      <c r="AB4797" s="62">
        <v>3500709</v>
      </c>
      <c r="AH4797" s="45" t="str">
        <f t="shared" si="142"/>
        <v>SPAgudos</v>
      </c>
      <c r="AI4797" s="62">
        <v>3500709</v>
      </c>
    </row>
    <row r="4798" spans="26:35" x14ac:dyDescent="0.25">
      <c r="Z4798" s="62" t="s">
        <v>85</v>
      </c>
      <c r="AA4798" s="62" t="s">
        <v>318</v>
      </c>
      <c r="AB4798" s="62">
        <v>3500758</v>
      </c>
      <c r="AH4798" s="45" t="str">
        <f t="shared" si="142"/>
        <v>SPAlambari</v>
      </c>
      <c r="AI4798" s="62">
        <v>3500758</v>
      </c>
    </row>
    <row r="4799" spans="26:35" x14ac:dyDescent="0.25">
      <c r="Z4799" s="62" t="s">
        <v>85</v>
      </c>
      <c r="AA4799" s="62" t="s">
        <v>343</v>
      </c>
      <c r="AB4799" s="62">
        <v>3500808</v>
      </c>
      <c r="AH4799" s="45" t="str">
        <f t="shared" si="142"/>
        <v>SPAlfredo Marcondes</v>
      </c>
      <c r="AI4799" s="62">
        <v>3500808</v>
      </c>
    </row>
    <row r="4800" spans="26:35" x14ac:dyDescent="0.25">
      <c r="Z4800" s="62" t="s">
        <v>85</v>
      </c>
      <c r="AA4800" s="62" t="s">
        <v>367</v>
      </c>
      <c r="AB4800" s="62">
        <v>3500907</v>
      </c>
      <c r="AH4800" s="45" t="str">
        <f t="shared" si="142"/>
        <v>SPAltair</v>
      </c>
      <c r="AI4800" s="62">
        <v>3500907</v>
      </c>
    </row>
    <row r="4801" spans="26:35" x14ac:dyDescent="0.25">
      <c r="Z4801" s="62" t="s">
        <v>85</v>
      </c>
      <c r="AA4801" s="62" t="s">
        <v>392</v>
      </c>
      <c r="AB4801" s="62">
        <v>3501004</v>
      </c>
      <c r="AH4801" s="45" t="str">
        <f t="shared" si="142"/>
        <v>SPAltinópolis</v>
      </c>
      <c r="AI4801" s="62">
        <v>3501004</v>
      </c>
    </row>
    <row r="4802" spans="26:35" x14ac:dyDescent="0.25">
      <c r="Z4802" s="62" t="s">
        <v>85</v>
      </c>
      <c r="AA4802" s="62" t="s">
        <v>112</v>
      </c>
      <c r="AB4802" s="62">
        <v>3501103</v>
      </c>
      <c r="AH4802" s="45" t="str">
        <f t="shared" si="142"/>
        <v>SPAlto Alegre</v>
      </c>
      <c r="AI4802" s="62">
        <v>3501103</v>
      </c>
    </row>
    <row r="4803" spans="26:35" x14ac:dyDescent="0.25">
      <c r="Z4803" s="62" t="s">
        <v>85</v>
      </c>
      <c r="AA4803" s="62" t="s">
        <v>443</v>
      </c>
      <c r="AB4803" s="62">
        <v>3501152</v>
      </c>
      <c r="AH4803" s="45" t="str">
        <f t="shared" ref="AH4803:AH4866" si="143">CONCATENATE(Z4803,AA4803)</f>
        <v>SPAlumínio</v>
      </c>
      <c r="AI4803" s="62">
        <v>3501152</v>
      </c>
    </row>
    <row r="4804" spans="26:35" x14ac:dyDescent="0.25">
      <c r="Z4804" s="62" t="s">
        <v>85</v>
      </c>
      <c r="AA4804" s="62" t="s">
        <v>468</v>
      </c>
      <c r="AB4804" s="62">
        <v>3501202</v>
      </c>
      <c r="AH4804" s="45" t="str">
        <f t="shared" si="143"/>
        <v>SPÁlvares Florence</v>
      </c>
      <c r="AI4804" s="62">
        <v>3501202</v>
      </c>
    </row>
    <row r="4805" spans="26:35" x14ac:dyDescent="0.25">
      <c r="Z4805" s="62" t="s">
        <v>85</v>
      </c>
      <c r="AA4805" s="62" t="s">
        <v>493</v>
      </c>
      <c r="AB4805" s="62">
        <v>3501301</v>
      </c>
      <c r="AH4805" s="45" t="str">
        <f t="shared" si="143"/>
        <v>SPÁlvares Machado</v>
      </c>
      <c r="AI4805" s="62">
        <v>3501301</v>
      </c>
    </row>
    <row r="4806" spans="26:35" x14ac:dyDescent="0.25">
      <c r="Z4806" s="62" t="s">
        <v>85</v>
      </c>
      <c r="AA4806" s="62" t="s">
        <v>517</v>
      </c>
      <c r="AB4806" s="62">
        <v>3501400</v>
      </c>
      <c r="AH4806" s="45" t="str">
        <f t="shared" si="143"/>
        <v>SPÁlvaro de Carvalho</v>
      </c>
      <c r="AI4806" s="62">
        <v>3501400</v>
      </c>
    </row>
    <row r="4807" spans="26:35" x14ac:dyDescent="0.25">
      <c r="Z4807" s="62" t="s">
        <v>85</v>
      </c>
      <c r="AA4807" s="62" t="s">
        <v>540</v>
      </c>
      <c r="AB4807" s="62">
        <v>3501509</v>
      </c>
      <c r="AH4807" s="45" t="str">
        <f t="shared" si="143"/>
        <v>SPAlvinlândia</v>
      </c>
      <c r="AI4807" s="62">
        <v>3501509</v>
      </c>
    </row>
    <row r="4808" spans="26:35" x14ac:dyDescent="0.25">
      <c r="Z4808" s="62" t="s">
        <v>85</v>
      </c>
      <c r="AA4808" s="62" t="s">
        <v>563</v>
      </c>
      <c r="AB4808" s="62">
        <v>3501608</v>
      </c>
      <c r="AH4808" s="45" t="str">
        <f t="shared" si="143"/>
        <v>SPAmericana</v>
      </c>
      <c r="AI4808" s="62">
        <v>3501608</v>
      </c>
    </row>
    <row r="4809" spans="26:35" x14ac:dyDescent="0.25">
      <c r="Z4809" s="62" t="s">
        <v>85</v>
      </c>
      <c r="AA4809" s="62" t="s">
        <v>586</v>
      </c>
      <c r="AB4809" s="62">
        <v>3501707</v>
      </c>
      <c r="AH4809" s="45" t="str">
        <f t="shared" si="143"/>
        <v>SPAmérico Brasiliense</v>
      </c>
      <c r="AI4809" s="62">
        <v>3501707</v>
      </c>
    </row>
    <row r="4810" spans="26:35" x14ac:dyDescent="0.25">
      <c r="Z4810" s="62" t="s">
        <v>85</v>
      </c>
      <c r="AA4810" s="62" t="s">
        <v>609</v>
      </c>
      <c r="AB4810" s="62">
        <v>3501806</v>
      </c>
      <c r="AH4810" s="45" t="str">
        <f t="shared" si="143"/>
        <v>SPAmérico de Campos</v>
      </c>
      <c r="AI4810" s="62">
        <v>3501806</v>
      </c>
    </row>
    <row r="4811" spans="26:35" x14ac:dyDescent="0.25">
      <c r="Z4811" s="62" t="s">
        <v>85</v>
      </c>
      <c r="AA4811" s="62" t="s">
        <v>308</v>
      </c>
      <c r="AB4811" s="62">
        <v>3501905</v>
      </c>
      <c r="AH4811" s="45" t="str">
        <f t="shared" si="143"/>
        <v>SPAmparo</v>
      </c>
      <c r="AI4811" s="62">
        <v>3501905</v>
      </c>
    </row>
    <row r="4812" spans="26:35" x14ac:dyDescent="0.25">
      <c r="Z4812" s="62" t="s">
        <v>85</v>
      </c>
      <c r="AA4812" s="62" t="s">
        <v>652</v>
      </c>
      <c r="AB4812" s="62">
        <v>3502002</v>
      </c>
      <c r="AH4812" s="45" t="str">
        <f t="shared" si="143"/>
        <v>SPAnalândia</v>
      </c>
      <c r="AI4812" s="62">
        <v>3502002</v>
      </c>
    </row>
    <row r="4813" spans="26:35" x14ac:dyDescent="0.25">
      <c r="Z4813" s="62" t="s">
        <v>85</v>
      </c>
      <c r="AA4813" s="62" t="s">
        <v>673</v>
      </c>
      <c r="AB4813" s="62">
        <v>3502101</v>
      </c>
      <c r="AH4813" s="45" t="str">
        <f t="shared" si="143"/>
        <v>SPAndradina</v>
      </c>
      <c r="AI4813" s="62">
        <v>3502101</v>
      </c>
    </row>
    <row r="4814" spans="26:35" x14ac:dyDescent="0.25">
      <c r="Z4814" s="62" t="s">
        <v>85</v>
      </c>
      <c r="AA4814" s="62" t="s">
        <v>694</v>
      </c>
      <c r="AB4814" s="62">
        <v>3502200</v>
      </c>
      <c r="AH4814" s="45" t="str">
        <f t="shared" si="143"/>
        <v>SPAngatuba</v>
      </c>
      <c r="AI4814" s="62">
        <v>3502200</v>
      </c>
    </row>
    <row r="4815" spans="26:35" x14ac:dyDescent="0.25">
      <c r="Z4815" s="62" t="s">
        <v>85</v>
      </c>
      <c r="AA4815" s="62" t="s">
        <v>715</v>
      </c>
      <c r="AB4815" s="62">
        <v>3502309</v>
      </c>
      <c r="AH4815" s="45" t="str">
        <f t="shared" si="143"/>
        <v>SPAnhembi</v>
      </c>
      <c r="AI4815" s="62">
        <v>3502309</v>
      </c>
    </row>
    <row r="4816" spans="26:35" x14ac:dyDescent="0.25">
      <c r="Z4816" s="62" t="s">
        <v>85</v>
      </c>
      <c r="AA4816" s="62" t="s">
        <v>737</v>
      </c>
      <c r="AB4816" s="62">
        <v>3502408</v>
      </c>
      <c r="AH4816" s="45" t="str">
        <f t="shared" si="143"/>
        <v>SPAnhumas</v>
      </c>
      <c r="AI4816" s="62">
        <v>3502408</v>
      </c>
    </row>
    <row r="4817" spans="26:35" x14ac:dyDescent="0.25">
      <c r="Z4817" s="62" t="s">
        <v>85</v>
      </c>
      <c r="AA4817" s="62" t="s">
        <v>334</v>
      </c>
      <c r="AB4817" s="62">
        <v>3502507</v>
      </c>
      <c r="AH4817" s="45" t="str">
        <f t="shared" si="143"/>
        <v>SPAparecida</v>
      </c>
      <c r="AI4817" s="62">
        <v>3502507</v>
      </c>
    </row>
    <row r="4818" spans="26:35" x14ac:dyDescent="0.25">
      <c r="Z4818" s="62" t="s">
        <v>85</v>
      </c>
      <c r="AA4818" s="62" t="s">
        <v>781</v>
      </c>
      <c r="AB4818" s="62">
        <v>3502606</v>
      </c>
      <c r="AH4818" s="45" t="str">
        <f t="shared" si="143"/>
        <v>SPAparecida d'Oeste</v>
      </c>
      <c r="AI4818" s="62">
        <v>3502606</v>
      </c>
    </row>
    <row r="4819" spans="26:35" x14ac:dyDescent="0.25">
      <c r="Z4819" s="62" t="s">
        <v>85</v>
      </c>
      <c r="AA4819" s="62" t="s">
        <v>802</v>
      </c>
      <c r="AB4819" s="62">
        <v>3502705</v>
      </c>
      <c r="AH4819" s="45" t="str">
        <f t="shared" si="143"/>
        <v>SPApiaí</v>
      </c>
      <c r="AI4819" s="62">
        <v>3502705</v>
      </c>
    </row>
    <row r="4820" spans="26:35" x14ac:dyDescent="0.25">
      <c r="Z4820" s="62" t="s">
        <v>85</v>
      </c>
      <c r="AA4820" s="62" t="s">
        <v>823</v>
      </c>
      <c r="AB4820" s="62">
        <v>3502754</v>
      </c>
      <c r="AH4820" s="45" t="str">
        <f t="shared" si="143"/>
        <v>SPAraçariguama</v>
      </c>
      <c r="AI4820" s="62">
        <v>3502754</v>
      </c>
    </row>
    <row r="4821" spans="26:35" x14ac:dyDescent="0.25">
      <c r="Z4821" s="62" t="s">
        <v>85</v>
      </c>
      <c r="AA4821" s="62" t="s">
        <v>845</v>
      </c>
      <c r="AB4821" s="62">
        <v>3502804</v>
      </c>
      <c r="AH4821" s="45" t="str">
        <f t="shared" si="143"/>
        <v>SPAraçatuba</v>
      </c>
      <c r="AI4821" s="62">
        <v>3502804</v>
      </c>
    </row>
    <row r="4822" spans="26:35" x14ac:dyDescent="0.25">
      <c r="Z4822" s="62" t="s">
        <v>85</v>
      </c>
      <c r="AA4822" s="62" t="s">
        <v>867</v>
      </c>
      <c r="AB4822" s="62">
        <v>3502903</v>
      </c>
      <c r="AH4822" s="45" t="str">
        <f t="shared" si="143"/>
        <v>SPAraçoiaba da Serra</v>
      </c>
      <c r="AI4822" s="62">
        <v>3502903</v>
      </c>
    </row>
    <row r="4823" spans="26:35" x14ac:dyDescent="0.25">
      <c r="Z4823" s="62" t="s">
        <v>85</v>
      </c>
      <c r="AA4823" s="62" t="s">
        <v>889</v>
      </c>
      <c r="AB4823" s="62">
        <v>3503000</v>
      </c>
      <c r="AH4823" s="45" t="str">
        <f t="shared" si="143"/>
        <v>SPAramina</v>
      </c>
      <c r="AI4823" s="62">
        <v>3503000</v>
      </c>
    </row>
    <row r="4824" spans="26:35" x14ac:dyDescent="0.25">
      <c r="Z4824" s="62" t="s">
        <v>85</v>
      </c>
      <c r="AA4824" s="62" t="s">
        <v>912</v>
      </c>
      <c r="AB4824" s="62">
        <v>3503109</v>
      </c>
      <c r="AH4824" s="45" t="str">
        <f t="shared" si="143"/>
        <v>SPArandu</v>
      </c>
      <c r="AI4824" s="62">
        <v>3503109</v>
      </c>
    </row>
    <row r="4825" spans="26:35" x14ac:dyDescent="0.25">
      <c r="Z4825" s="62" t="s">
        <v>85</v>
      </c>
      <c r="AA4825" s="62" t="s">
        <v>935</v>
      </c>
      <c r="AB4825" s="62">
        <v>3503158</v>
      </c>
      <c r="AH4825" s="45" t="str">
        <f t="shared" si="143"/>
        <v>SPArapeí</v>
      </c>
      <c r="AI4825" s="62">
        <v>3503158</v>
      </c>
    </row>
    <row r="4826" spans="26:35" x14ac:dyDescent="0.25">
      <c r="Z4826" s="62" t="s">
        <v>85</v>
      </c>
      <c r="AA4826" s="62" t="s">
        <v>957</v>
      </c>
      <c r="AB4826" s="62">
        <v>3503208</v>
      </c>
      <c r="AH4826" s="45" t="str">
        <f t="shared" si="143"/>
        <v>SPAraraquara</v>
      </c>
      <c r="AI4826" s="62">
        <v>3503208</v>
      </c>
    </row>
    <row r="4827" spans="26:35" x14ac:dyDescent="0.25">
      <c r="Z4827" s="62" t="s">
        <v>85</v>
      </c>
      <c r="AA4827" s="62" t="s">
        <v>980</v>
      </c>
      <c r="AB4827" s="62">
        <v>3503307</v>
      </c>
      <c r="AH4827" s="45" t="str">
        <f t="shared" si="143"/>
        <v>SPAraras</v>
      </c>
      <c r="AI4827" s="62">
        <v>3503307</v>
      </c>
    </row>
    <row r="4828" spans="26:35" x14ac:dyDescent="0.25">
      <c r="Z4828" s="62" t="s">
        <v>85</v>
      </c>
      <c r="AA4828" s="62" t="s">
        <v>1002</v>
      </c>
      <c r="AB4828" s="62">
        <v>3503356</v>
      </c>
      <c r="AH4828" s="45" t="str">
        <f t="shared" si="143"/>
        <v>SPArco-Íris</v>
      </c>
      <c r="AI4828" s="62">
        <v>3503356</v>
      </c>
    </row>
    <row r="4829" spans="26:35" x14ac:dyDescent="0.25">
      <c r="Z4829" s="62" t="s">
        <v>85</v>
      </c>
      <c r="AA4829" s="62" t="s">
        <v>1024</v>
      </c>
      <c r="AB4829" s="62">
        <v>3503406</v>
      </c>
      <c r="AH4829" s="45" t="str">
        <f t="shared" si="143"/>
        <v>SPArealva</v>
      </c>
      <c r="AI4829" s="62">
        <v>3503406</v>
      </c>
    </row>
    <row r="4830" spans="26:35" x14ac:dyDescent="0.25">
      <c r="Z4830" s="62" t="s">
        <v>85</v>
      </c>
      <c r="AA4830" s="62" t="s">
        <v>1047</v>
      </c>
      <c r="AB4830" s="62">
        <v>3503505</v>
      </c>
      <c r="AH4830" s="45" t="str">
        <f t="shared" si="143"/>
        <v>SPAreias</v>
      </c>
      <c r="AI4830" s="62">
        <v>3503505</v>
      </c>
    </row>
    <row r="4831" spans="26:35" x14ac:dyDescent="0.25">
      <c r="Z4831" s="62" t="s">
        <v>85</v>
      </c>
      <c r="AA4831" s="62" t="s">
        <v>1068</v>
      </c>
      <c r="AB4831" s="62">
        <v>3503604</v>
      </c>
      <c r="AH4831" s="45" t="str">
        <f t="shared" si="143"/>
        <v>SPAreiópolis</v>
      </c>
      <c r="AI4831" s="62">
        <v>3503604</v>
      </c>
    </row>
    <row r="4832" spans="26:35" x14ac:dyDescent="0.25">
      <c r="Z4832" s="62" t="s">
        <v>85</v>
      </c>
      <c r="AA4832" s="62" t="s">
        <v>1090</v>
      </c>
      <c r="AB4832" s="62">
        <v>3503703</v>
      </c>
      <c r="AH4832" s="45" t="str">
        <f t="shared" si="143"/>
        <v>SPAriranha</v>
      </c>
      <c r="AI4832" s="62">
        <v>3503703</v>
      </c>
    </row>
    <row r="4833" spans="26:35" x14ac:dyDescent="0.25">
      <c r="Z4833" s="62" t="s">
        <v>85</v>
      </c>
      <c r="AA4833" s="62" t="s">
        <v>1113</v>
      </c>
      <c r="AB4833" s="62">
        <v>3503802</v>
      </c>
      <c r="AH4833" s="45" t="str">
        <f t="shared" si="143"/>
        <v>SPArtur Nogueira</v>
      </c>
      <c r="AI4833" s="62">
        <v>3503802</v>
      </c>
    </row>
    <row r="4834" spans="26:35" x14ac:dyDescent="0.25">
      <c r="Z4834" s="62" t="s">
        <v>85</v>
      </c>
      <c r="AA4834" s="62" t="s">
        <v>1136</v>
      </c>
      <c r="AB4834" s="62">
        <v>3503901</v>
      </c>
      <c r="AH4834" s="45" t="str">
        <f t="shared" si="143"/>
        <v>SPArujá</v>
      </c>
      <c r="AI4834" s="62">
        <v>3503901</v>
      </c>
    </row>
    <row r="4835" spans="26:35" x14ac:dyDescent="0.25">
      <c r="Z4835" s="62" t="s">
        <v>85</v>
      </c>
      <c r="AA4835" s="62" t="s">
        <v>1159</v>
      </c>
      <c r="AB4835" s="62">
        <v>3503950</v>
      </c>
      <c r="AH4835" s="45" t="str">
        <f t="shared" si="143"/>
        <v>SPAspásia</v>
      </c>
      <c r="AI4835" s="62">
        <v>3503950</v>
      </c>
    </row>
    <row r="4836" spans="26:35" x14ac:dyDescent="0.25">
      <c r="Z4836" s="62" t="s">
        <v>85</v>
      </c>
      <c r="AA4836" s="62" t="s">
        <v>1182</v>
      </c>
      <c r="AB4836" s="62">
        <v>3504008</v>
      </c>
      <c r="AH4836" s="45" t="str">
        <f t="shared" si="143"/>
        <v>SPAssis</v>
      </c>
      <c r="AI4836" s="62">
        <v>3504008</v>
      </c>
    </row>
    <row r="4837" spans="26:35" x14ac:dyDescent="0.25">
      <c r="Z4837" s="62" t="s">
        <v>85</v>
      </c>
      <c r="AA4837" s="62" t="s">
        <v>1204</v>
      </c>
      <c r="AB4837" s="62">
        <v>3504107</v>
      </c>
      <c r="AH4837" s="45" t="str">
        <f t="shared" si="143"/>
        <v>SPAtibaia</v>
      </c>
      <c r="AI4837" s="62">
        <v>3504107</v>
      </c>
    </row>
    <row r="4838" spans="26:35" x14ac:dyDescent="0.25">
      <c r="Z4838" s="62" t="s">
        <v>85</v>
      </c>
      <c r="AA4838" s="62" t="s">
        <v>1226</v>
      </c>
      <c r="AB4838" s="62">
        <v>3504206</v>
      </c>
      <c r="AH4838" s="45" t="str">
        <f t="shared" si="143"/>
        <v>SPAuriflama</v>
      </c>
      <c r="AI4838" s="62">
        <v>3504206</v>
      </c>
    </row>
    <row r="4839" spans="26:35" x14ac:dyDescent="0.25">
      <c r="Z4839" s="62" t="s">
        <v>85</v>
      </c>
      <c r="AA4839" s="62" t="s">
        <v>1248</v>
      </c>
      <c r="AB4839" s="62">
        <v>3504305</v>
      </c>
      <c r="AH4839" s="45" t="str">
        <f t="shared" si="143"/>
        <v>SPAvaí</v>
      </c>
      <c r="AI4839" s="62">
        <v>3504305</v>
      </c>
    </row>
    <row r="4840" spans="26:35" x14ac:dyDescent="0.25">
      <c r="Z4840" s="62" t="s">
        <v>85</v>
      </c>
      <c r="AA4840" s="62" t="s">
        <v>1271</v>
      </c>
      <c r="AB4840" s="62">
        <v>3504404</v>
      </c>
      <c r="AH4840" s="45" t="str">
        <f t="shared" si="143"/>
        <v>SPAvanhandava</v>
      </c>
      <c r="AI4840" s="62">
        <v>3504404</v>
      </c>
    </row>
    <row r="4841" spans="26:35" x14ac:dyDescent="0.25">
      <c r="Z4841" s="62" t="s">
        <v>85</v>
      </c>
      <c r="AA4841" s="62" t="s">
        <v>1292</v>
      </c>
      <c r="AB4841" s="62">
        <v>3504503</v>
      </c>
      <c r="AH4841" s="45" t="str">
        <f t="shared" si="143"/>
        <v>SPAvaré</v>
      </c>
      <c r="AI4841" s="62">
        <v>3504503</v>
      </c>
    </row>
    <row r="4842" spans="26:35" x14ac:dyDescent="0.25">
      <c r="Z4842" s="62" t="s">
        <v>85</v>
      </c>
      <c r="AA4842" s="62" t="s">
        <v>1314</v>
      </c>
      <c r="AB4842" s="62">
        <v>3504602</v>
      </c>
      <c r="AH4842" s="45" t="str">
        <f t="shared" si="143"/>
        <v>SPBady Bassitt</v>
      </c>
      <c r="AI4842" s="62">
        <v>3504602</v>
      </c>
    </row>
    <row r="4843" spans="26:35" x14ac:dyDescent="0.25">
      <c r="Z4843" s="62" t="s">
        <v>85</v>
      </c>
      <c r="AA4843" s="62" t="s">
        <v>1336</v>
      </c>
      <c r="AB4843" s="62">
        <v>3504701</v>
      </c>
      <c r="AH4843" s="45" t="str">
        <f t="shared" si="143"/>
        <v>SPBalbinos</v>
      </c>
      <c r="AI4843" s="62">
        <v>3504701</v>
      </c>
    </row>
    <row r="4844" spans="26:35" x14ac:dyDescent="0.25">
      <c r="Z4844" s="62" t="s">
        <v>85</v>
      </c>
      <c r="AA4844" s="62" t="s">
        <v>1357</v>
      </c>
      <c r="AB4844" s="62">
        <v>3504800</v>
      </c>
      <c r="AH4844" s="45" t="str">
        <f t="shared" si="143"/>
        <v>SPBálsamo</v>
      </c>
      <c r="AI4844" s="62">
        <v>3504800</v>
      </c>
    </row>
    <row r="4845" spans="26:35" x14ac:dyDescent="0.25">
      <c r="Z4845" s="62" t="s">
        <v>85</v>
      </c>
      <c r="AA4845" s="62" t="s">
        <v>1379</v>
      </c>
      <c r="AB4845" s="62">
        <v>3504909</v>
      </c>
      <c r="AH4845" s="45" t="str">
        <f t="shared" si="143"/>
        <v>SPBananal</v>
      </c>
      <c r="AI4845" s="62">
        <v>3504909</v>
      </c>
    </row>
    <row r="4846" spans="26:35" x14ac:dyDescent="0.25">
      <c r="Z4846" s="62" t="s">
        <v>85</v>
      </c>
      <c r="AA4846" s="62" t="s">
        <v>1401</v>
      </c>
      <c r="AB4846" s="62">
        <v>3505005</v>
      </c>
      <c r="AH4846" s="45" t="str">
        <f t="shared" si="143"/>
        <v>SPBarão de Antonina</v>
      </c>
      <c r="AI4846" s="62">
        <v>3505005</v>
      </c>
    </row>
    <row r="4847" spans="26:35" x14ac:dyDescent="0.25">
      <c r="Z4847" s="62" t="s">
        <v>85</v>
      </c>
      <c r="AA4847" s="62" t="s">
        <v>1423</v>
      </c>
      <c r="AB4847" s="62">
        <v>3505104</v>
      </c>
      <c r="AH4847" s="45" t="str">
        <f t="shared" si="143"/>
        <v>SPBarbosa</v>
      </c>
      <c r="AI4847" s="62">
        <v>3505104</v>
      </c>
    </row>
    <row r="4848" spans="26:35" x14ac:dyDescent="0.25">
      <c r="Z4848" s="62" t="s">
        <v>85</v>
      </c>
      <c r="AA4848" s="62" t="s">
        <v>1444</v>
      </c>
      <c r="AB4848" s="62">
        <v>3505203</v>
      </c>
      <c r="AH4848" s="45" t="str">
        <f t="shared" si="143"/>
        <v>SPBariri</v>
      </c>
      <c r="AI4848" s="62">
        <v>3505203</v>
      </c>
    </row>
    <row r="4849" spans="26:35" x14ac:dyDescent="0.25">
      <c r="Z4849" s="62" t="s">
        <v>85</v>
      </c>
      <c r="AA4849" s="62" t="s">
        <v>866</v>
      </c>
      <c r="AB4849" s="62">
        <v>3505302</v>
      </c>
      <c r="AH4849" s="45" t="str">
        <f t="shared" si="143"/>
        <v>SPBarra Bonita</v>
      </c>
      <c r="AI4849" s="62">
        <v>3505302</v>
      </c>
    </row>
    <row r="4850" spans="26:35" x14ac:dyDescent="0.25">
      <c r="Z4850" s="62" t="s">
        <v>85</v>
      </c>
      <c r="AA4850" s="62" t="s">
        <v>1486</v>
      </c>
      <c r="AB4850" s="62">
        <v>3505351</v>
      </c>
      <c r="AH4850" s="45" t="str">
        <f t="shared" si="143"/>
        <v>SPBarra do Chapéu</v>
      </c>
      <c r="AI4850" s="62">
        <v>3505351</v>
      </c>
    </row>
    <row r="4851" spans="26:35" x14ac:dyDescent="0.25">
      <c r="Z4851" s="62" t="s">
        <v>85</v>
      </c>
      <c r="AA4851" s="62" t="s">
        <v>1507</v>
      </c>
      <c r="AB4851" s="62">
        <v>3505401</v>
      </c>
      <c r="AH4851" s="45" t="str">
        <f t="shared" si="143"/>
        <v>SPBarra do Turvo</v>
      </c>
      <c r="AI4851" s="62">
        <v>3505401</v>
      </c>
    </row>
    <row r="4852" spans="26:35" x14ac:dyDescent="0.25">
      <c r="Z4852" s="62" t="s">
        <v>85</v>
      </c>
      <c r="AA4852" s="62" t="s">
        <v>1528</v>
      </c>
      <c r="AB4852" s="62">
        <v>3505500</v>
      </c>
      <c r="AH4852" s="45" t="str">
        <f t="shared" si="143"/>
        <v>SPBarretos</v>
      </c>
      <c r="AI4852" s="62">
        <v>3505500</v>
      </c>
    </row>
    <row r="4853" spans="26:35" x14ac:dyDescent="0.25">
      <c r="Z4853" s="62" t="s">
        <v>85</v>
      </c>
      <c r="AA4853" s="62" t="s">
        <v>1549</v>
      </c>
      <c r="AB4853" s="62">
        <v>3505609</v>
      </c>
      <c r="AH4853" s="45" t="str">
        <f t="shared" si="143"/>
        <v>SPBarrinha</v>
      </c>
      <c r="AI4853" s="62">
        <v>3505609</v>
      </c>
    </row>
    <row r="4854" spans="26:35" x14ac:dyDescent="0.25">
      <c r="Z4854" s="62" t="s">
        <v>85</v>
      </c>
      <c r="AA4854" s="62" t="s">
        <v>1568</v>
      </c>
      <c r="AB4854" s="62">
        <v>3505708</v>
      </c>
      <c r="AH4854" s="45" t="str">
        <f t="shared" si="143"/>
        <v>SPBarueri</v>
      </c>
      <c r="AI4854" s="62">
        <v>3505708</v>
      </c>
    </row>
    <row r="4855" spans="26:35" x14ac:dyDescent="0.25">
      <c r="Z4855" s="62" t="s">
        <v>85</v>
      </c>
      <c r="AA4855" s="62" t="s">
        <v>1588</v>
      </c>
      <c r="AB4855" s="62">
        <v>3505807</v>
      </c>
      <c r="AH4855" s="45" t="str">
        <f t="shared" si="143"/>
        <v>SPBastos</v>
      </c>
      <c r="AI4855" s="62">
        <v>3505807</v>
      </c>
    </row>
    <row r="4856" spans="26:35" x14ac:dyDescent="0.25">
      <c r="Z4856" s="62" t="s">
        <v>85</v>
      </c>
      <c r="AA4856" s="62" t="s">
        <v>1608</v>
      </c>
      <c r="AB4856" s="62">
        <v>3505906</v>
      </c>
      <c r="AH4856" s="45" t="str">
        <f t="shared" si="143"/>
        <v>SPBatatais</v>
      </c>
      <c r="AI4856" s="62">
        <v>3505906</v>
      </c>
    </row>
    <row r="4857" spans="26:35" x14ac:dyDescent="0.25">
      <c r="Z4857" s="62" t="s">
        <v>85</v>
      </c>
      <c r="AA4857" s="62" t="s">
        <v>1629</v>
      </c>
      <c r="AB4857" s="62">
        <v>3506003</v>
      </c>
      <c r="AH4857" s="45" t="str">
        <f t="shared" si="143"/>
        <v>SPBauru</v>
      </c>
      <c r="AI4857" s="62">
        <v>3506003</v>
      </c>
    </row>
    <row r="4858" spans="26:35" x14ac:dyDescent="0.25">
      <c r="Z4858" s="62" t="s">
        <v>85</v>
      </c>
      <c r="AA4858" s="62" t="s">
        <v>1650</v>
      </c>
      <c r="AB4858" s="62">
        <v>3506102</v>
      </c>
      <c r="AH4858" s="45" t="str">
        <f t="shared" si="143"/>
        <v>SPBebedouro</v>
      </c>
      <c r="AI4858" s="62">
        <v>3506102</v>
      </c>
    </row>
    <row r="4859" spans="26:35" x14ac:dyDescent="0.25">
      <c r="Z4859" s="62" t="s">
        <v>85</v>
      </c>
      <c r="AA4859" s="62" t="s">
        <v>1670</v>
      </c>
      <c r="AB4859" s="62">
        <v>3506201</v>
      </c>
      <c r="AH4859" s="45" t="str">
        <f t="shared" si="143"/>
        <v>SPBento de Abreu</v>
      </c>
      <c r="AI4859" s="62">
        <v>3506201</v>
      </c>
    </row>
    <row r="4860" spans="26:35" x14ac:dyDescent="0.25">
      <c r="Z4860" s="62" t="s">
        <v>85</v>
      </c>
      <c r="AA4860" s="62" t="s">
        <v>1691</v>
      </c>
      <c r="AB4860" s="62">
        <v>3506300</v>
      </c>
      <c r="AH4860" s="45" t="str">
        <f t="shared" si="143"/>
        <v>SPBernardino de Campos</v>
      </c>
      <c r="AI4860" s="62">
        <v>3506300</v>
      </c>
    </row>
    <row r="4861" spans="26:35" x14ac:dyDescent="0.25">
      <c r="Z4861" s="62" t="s">
        <v>85</v>
      </c>
      <c r="AA4861" s="62" t="s">
        <v>1711</v>
      </c>
      <c r="AB4861" s="62">
        <v>3506359</v>
      </c>
      <c r="AH4861" s="45" t="str">
        <f t="shared" si="143"/>
        <v>SPBertioga</v>
      </c>
      <c r="AI4861" s="62">
        <v>3506359</v>
      </c>
    </row>
    <row r="4862" spans="26:35" x14ac:dyDescent="0.25">
      <c r="Z4862" s="62" t="s">
        <v>85</v>
      </c>
      <c r="AA4862" s="62" t="s">
        <v>1732</v>
      </c>
      <c r="AB4862" s="62">
        <v>3506409</v>
      </c>
      <c r="AH4862" s="45" t="str">
        <f t="shared" si="143"/>
        <v>SPBilac</v>
      </c>
      <c r="AI4862" s="62">
        <v>3506409</v>
      </c>
    </row>
    <row r="4863" spans="26:35" x14ac:dyDescent="0.25">
      <c r="Z4863" s="62" t="s">
        <v>85</v>
      </c>
      <c r="AA4863" s="62" t="s">
        <v>1753</v>
      </c>
      <c r="AB4863" s="62">
        <v>3506508</v>
      </c>
      <c r="AH4863" s="45" t="str">
        <f t="shared" si="143"/>
        <v>SPBirigui</v>
      </c>
      <c r="AI4863" s="62">
        <v>3506508</v>
      </c>
    </row>
    <row r="4864" spans="26:35" x14ac:dyDescent="0.25">
      <c r="Z4864" s="62" t="s">
        <v>85</v>
      </c>
      <c r="AA4864" s="62" t="s">
        <v>1773</v>
      </c>
      <c r="AB4864" s="62">
        <v>3506607</v>
      </c>
      <c r="AH4864" s="45" t="str">
        <f t="shared" si="143"/>
        <v>SPBiritiba-Mirim</v>
      </c>
      <c r="AI4864" s="62">
        <v>3506607</v>
      </c>
    </row>
    <row r="4865" spans="26:35" x14ac:dyDescent="0.25">
      <c r="Z4865" s="62" t="s">
        <v>85</v>
      </c>
      <c r="AA4865" s="62" t="s">
        <v>1793</v>
      </c>
      <c r="AB4865" s="62">
        <v>3506706</v>
      </c>
      <c r="AH4865" s="45" t="str">
        <f t="shared" si="143"/>
        <v>SPBoa Esperança do Sul</v>
      </c>
      <c r="AI4865" s="62">
        <v>3506706</v>
      </c>
    </row>
    <row r="4866" spans="26:35" x14ac:dyDescent="0.25">
      <c r="Z4866" s="62" t="s">
        <v>85</v>
      </c>
      <c r="AA4866" s="62" t="s">
        <v>796</v>
      </c>
      <c r="AB4866" s="62">
        <v>3506805</v>
      </c>
      <c r="AH4866" s="45" t="str">
        <f t="shared" si="143"/>
        <v>SPBocaina</v>
      </c>
      <c r="AI4866" s="62">
        <v>3506805</v>
      </c>
    </row>
    <row r="4867" spans="26:35" x14ac:dyDescent="0.25">
      <c r="Z4867" s="62" t="s">
        <v>85</v>
      </c>
      <c r="AA4867" s="62" t="s">
        <v>1831</v>
      </c>
      <c r="AB4867" s="62">
        <v>3506904</v>
      </c>
      <c r="AH4867" s="45" t="str">
        <f t="shared" ref="AH4867:AH4930" si="144">CONCATENATE(Z4867,AA4867)</f>
        <v>SPBofete</v>
      </c>
      <c r="AI4867" s="62">
        <v>3506904</v>
      </c>
    </row>
    <row r="4868" spans="26:35" x14ac:dyDescent="0.25">
      <c r="Z4868" s="62" t="s">
        <v>85</v>
      </c>
      <c r="AA4868" s="62" t="s">
        <v>1849</v>
      </c>
      <c r="AB4868" s="62">
        <v>3507001</v>
      </c>
      <c r="AH4868" s="45" t="str">
        <f t="shared" si="144"/>
        <v>SPBoituva</v>
      </c>
      <c r="AI4868" s="62">
        <v>3507001</v>
      </c>
    </row>
    <row r="4869" spans="26:35" x14ac:dyDescent="0.25">
      <c r="Z4869" s="62" t="s">
        <v>85</v>
      </c>
      <c r="AA4869" s="62" t="s">
        <v>1867</v>
      </c>
      <c r="AB4869" s="62">
        <v>3507100</v>
      </c>
      <c r="AH4869" s="45" t="str">
        <f t="shared" si="144"/>
        <v>SPBom Jesus dos Perdões</v>
      </c>
      <c r="AI4869" s="62">
        <v>3507100</v>
      </c>
    </row>
    <row r="4870" spans="26:35" x14ac:dyDescent="0.25">
      <c r="Z4870" s="62" t="s">
        <v>85</v>
      </c>
      <c r="AA4870" s="62" t="s">
        <v>1885</v>
      </c>
      <c r="AB4870" s="62">
        <v>3507159</v>
      </c>
      <c r="AH4870" s="45" t="str">
        <f t="shared" si="144"/>
        <v>SPBom Sucesso de Itararé</v>
      </c>
      <c r="AI4870" s="62">
        <v>3507159</v>
      </c>
    </row>
    <row r="4871" spans="26:35" x14ac:dyDescent="0.25">
      <c r="Z4871" s="62" t="s">
        <v>85</v>
      </c>
      <c r="AA4871" s="62" t="s">
        <v>1901</v>
      </c>
      <c r="AB4871" s="62">
        <v>3507209</v>
      </c>
      <c r="AH4871" s="45" t="str">
        <f t="shared" si="144"/>
        <v>SPBorá</v>
      </c>
      <c r="AI4871" s="62">
        <v>3507209</v>
      </c>
    </row>
    <row r="4872" spans="26:35" x14ac:dyDescent="0.25">
      <c r="Z4872" s="62" t="s">
        <v>85</v>
      </c>
      <c r="AA4872" s="62" t="s">
        <v>1918</v>
      </c>
      <c r="AB4872" s="62">
        <v>3507308</v>
      </c>
      <c r="AH4872" s="45" t="str">
        <f t="shared" si="144"/>
        <v>SPBoracéia</v>
      </c>
      <c r="AI4872" s="62">
        <v>3507308</v>
      </c>
    </row>
    <row r="4873" spans="26:35" x14ac:dyDescent="0.25">
      <c r="Z4873" s="62" t="s">
        <v>85</v>
      </c>
      <c r="AA4873" s="62" t="s">
        <v>903</v>
      </c>
      <c r="AB4873" s="62">
        <v>3507407</v>
      </c>
      <c r="AH4873" s="45" t="str">
        <f t="shared" si="144"/>
        <v>SPBorborema</v>
      </c>
      <c r="AI4873" s="62">
        <v>3507407</v>
      </c>
    </row>
    <row r="4874" spans="26:35" x14ac:dyDescent="0.25">
      <c r="Z4874" s="62" t="s">
        <v>85</v>
      </c>
      <c r="AA4874" s="62" t="s">
        <v>1951</v>
      </c>
      <c r="AB4874" s="62">
        <v>3507456</v>
      </c>
      <c r="AH4874" s="45" t="str">
        <f t="shared" si="144"/>
        <v>SPBorebi</v>
      </c>
      <c r="AI4874" s="62">
        <v>3507456</v>
      </c>
    </row>
    <row r="4875" spans="26:35" x14ac:dyDescent="0.25">
      <c r="Z4875" s="62" t="s">
        <v>85</v>
      </c>
      <c r="AA4875" s="62" t="s">
        <v>1968</v>
      </c>
      <c r="AB4875" s="62">
        <v>3507506</v>
      </c>
      <c r="AH4875" s="45" t="str">
        <f t="shared" si="144"/>
        <v>SPBotucatu</v>
      </c>
      <c r="AI4875" s="62">
        <v>3507506</v>
      </c>
    </row>
    <row r="4876" spans="26:35" x14ac:dyDescent="0.25">
      <c r="Z4876" s="62" t="s">
        <v>85</v>
      </c>
      <c r="AA4876" s="62" t="s">
        <v>1986</v>
      </c>
      <c r="AB4876" s="62">
        <v>3507605</v>
      </c>
      <c r="AH4876" s="45" t="str">
        <f t="shared" si="144"/>
        <v>SPBragança Paulista</v>
      </c>
      <c r="AI4876" s="62">
        <v>3507605</v>
      </c>
    </row>
    <row r="4877" spans="26:35" x14ac:dyDescent="0.25">
      <c r="Z4877" s="62" t="s">
        <v>85</v>
      </c>
      <c r="AA4877" s="62" t="s">
        <v>2003</v>
      </c>
      <c r="AB4877" s="62">
        <v>3507704</v>
      </c>
      <c r="AH4877" s="45" t="str">
        <f t="shared" si="144"/>
        <v>SPBraúna</v>
      </c>
      <c r="AI4877" s="62">
        <v>3507704</v>
      </c>
    </row>
    <row r="4878" spans="26:35" x14ac:dyDescent="0.25">
      <c r="Z4878" s="62" t="s">
        <v>85</v>
      </c>
      <c r="AA4878" s="62" t="s">
        <v>2021</v>
      </c>
      <c r="AB4878" s="62">
        <v>3507753</v>
      </c>
      <c r="AH4878" s="45" t="str">
        <f t="shared" si="144"/>
        <v>SPBrejo Alegre</v>
      </c>
      <c r="AI4878" s="62">
        <v>3507753</v>
      </c>
    </row>
    <row r="4879" spans="26:35" x14ac:dyDescent="0.25">
      <c r="Z4879" s="62" t="s">
        <v>85</v>
      </c>
      <c r="AA4879" s="62" t="s">
        <v>2039</v>
      </c>
      <c r="AB4879" s="62">
        <v>3507803</v>
      </c>
      <c r="AH4879" s="45" t="str">
        <f t="shared" si="144"/>
        <v>SPBrodowski</v>
      </c>
      <c r="AI4879" s="62">
        <v>3507803</v>
      </c>
    </row>
    <row r="4880" spans="26:35" x14ac:dyDescent="0.25">
      <c r="Z4880" s="62" t="s">
        <v>85</v>
      </c>
      <c r="AA4880" s="62" t="s">
        <v>2057</v>
      </c>
      <c r="AB4880" s="62">
        <v>3507902</v>
      </c>
      <c r="AH4880" s="45" t="str">
        <f t="shared" si="144"/>
        <v>SPBrotas</v>
      </c>
      <c r="AI4880" s="62">
        <v>3507902</v>
      </c>
    </row>
    <row r="4881" spans="26:35" x14ac:dyDescent="0.25">
      <c r="Z4881" s="62" t="s">
        <v>85</v>
      </c>
      <c r="AA4881" s="62" t="s">
        <v>2074</v>
      </c>
      <c r="AB4881" s="62">
        <v>3508009</v>
      </c>
      <c r="AH4881" s="45" t="str">
        <f t="shared" si="144"/>
        <v>SPBuri</v>
      </c>
      <c r="AI4881" s="62">
        <v>3508009</v>
      </c>
    </row>
    <row r="4882" spans="26:35" x14ac:dyDescent="0.25">
      <c r="Z4882" s="62" t="s">
        <v>85</v>
      </c>
      <c r="AA4882" s="62" t="s">
        <v>2090</v>
      </c>
      <c r="AB4882" s="62">
        <v>3508108</v>
      </c>
      <c r="AH4882" s="45" t="str">
        <f t="shared" si="144"/>
        <v>SPBuritama</v>
      </c>
      <c r="AI4882" s="62">
        <v>3508108</v>
      </c>
    </row>
    <row r="4883" spans="26:35" x14ac:dyDescent="0.25">
      <c r="Z4883" s="62" t="s">
        <v>85</v>
      </c>
      <c r="AA4883" s="62" t="s">
        <v>2106</v>
      </c>
      <c r="AB4883" s="62">
        <v>3508207</v>
      </c>
      <c r="AH4883" s="45" t="str">
        <f t="shared" si="144"/>
        <v>SPBuritizal</v>
      </c>
      <c r="AI4883" s="62">
        <v>3508207</v>
      </c>
    </row>
    <row r="4884" spans="26:35" x14ac:dyDescent="0.25">
      <c r="Z4884" s="62" t="s">
        <v>85</v>
      </c>
      <c r="AA4884" s="62" t="s">
        <v>2123</v>
      </c>
      <c r="AB4884" s="62">
        <v>3508306</v>
      </c>
      <c r="AH4884" s="45" t="str">
        <f t="shared" si="144"/>
        <v>SPCabrália Paulista</v>
      </c>
      <c r="AI4884" s="62">
        <v>3508306</v>
      </c>
    </row>
    <row r="4885" spans="26:35" x14ac:dyDescent="0.25">
      <c r="Z4885" s="62" t="s">
        <v>85</v>
      </c>
      <c r="AA4885" s="62" t="s">
        <v>2138</v>
      </c>
      <c r="AB4885" s="62">
        <v>3508405</v>
      </c>
      <c r="AH4885" s="45" t="str">
        <f t="shared" si="144"/>
        <v>SPCabreúva</v>
      </c>
      <c r="AI4885" s="62">
        <v>3508405</v>
      </c>
    </row>
    <row r="4886" spans="26:35" x14ac:dyDescent="0.25">
      <c r="Z4886" s="62" t="s">
        <v>85</v>
      </c>
      <c r="AA4886" s="62" t="s">
        <v>2154</v>
      </c>
      <c r="AB4886" s="62">
        <v>3508504</v>
      </c>
      <c r="AH4886" s="45" t="str">
        <f t="shared" si="144"/>
        <v>SPCaçapava</v>
      </c>
      <c r="AI4886" s="62">
        <v>3508504</v>
      </c>
    </row>
    <row r="4887" spans="26:35" x14ac:dyDescent="0.25">
      <c r="Z4887" s="62" t="s">
        <v>85</v>
      </c>
      <c r="AA4887" s="62" t="s">
        <v>2171</v>
      </c>
      <c r="AB4887" s="62">
        <v>3508603</v>
      </c>
      <c r="AH4887" s="45" t="str">
        <f t="shared" si="144"/>
        <v>SPCachoeira Paulista</v>
      </c>
      <c r="AI4887" s="62">
        <v>3508603</v>
      </c>
    </row>
    <row r="4888" spans="26:35" x14ac:dyDescent="0.25">
      <c r="Z4888" s="62" t="s">
        <v>85</v>
      </c>
      <c r="AA4888" s="62" t="s">
        <v>2188</v>
      </c>
      <c r="AB4888" s="62">
        <v>3508702</v>
      </c>
      <c r="AH4888" s="45" t="str">
        <f t="shared" si="144"/>
        <v>SPCaconde</v>
      </c>
      <c r="AI4888" s="62">
        <v>3508702</v>
      </c>
    </row>
    <row r="4889" spans="26:35" x14ac:dyDescent="0.25">
      <c r="Z4889" s="62" t="s">
        <v>85</v>
      </c>
      <c r="AA4889" s="62" t="s">
        <v>1219</v>
      </c>
      <c r="AB4889" s="62">
        <v>3508801</v>
      </c>
      <c r="AH4889" s="45" t="str">
        <f t="shared" si="144"/>
        <v>SPCafelândia</v>
      </c>
      <c r="AI4889" s="62">
        <v>3508801</v>
      </c>
    </row>
    <row r="4890" spans="26:35" x14ac:dyDescent="0.25">
      <c r="Z4890" s="62" t="s">
        <v>85</v>
      </c>
      <c r="AA4890" s="62" t="s">
        <v>2219</v>
      </c>
      <c r="AB4890" s="62">
        <v>3508900</v>
      </c>
      <c r="AH4890" s="45" t="str">
        <f t="shared" si="144"/>
        <v>SPCaiabu</v>
      </c>
      <c r="AI4890" s="62">
        <v>3508900</v>
      </c>
    </row>
    <row r="4891" spans="26:35" x14ac:dyDescent="0.25">
      <c r="Z4891" s="62" t="s">
        <v>85</v>
      </c>
      <c r="AA4891" s="62" t="s">
        <v>2236</v>
      </c>
      <c r="AB4891" s="62">
        <v>3509007</v>
      </c>
      <c r="AH4891" s="45" t="str">
        <f t="shared" si="144"/>
        <v>SPCaieiras</v>
      </c>
      <c r="AI4891" s="62">
        <v>3509007</v>
      </c>
    </row>
    <row r="4892" spans="26:35" x14ac:dyDescent="0.25">
      <c r="Z4892" s="62" t="s">
        <v>85</v>
      </c>
      <c r="AA4892" s="62" t="s">
        <v>2251</v>
      </c>
      <c r="AB4892" s="62">
        <v>3509106</v>
      </c>
      <c r="AH4892" s="45" t="str">
        <f t="shared" si="144"/>
        <v>SPCaiuá</v>
      </c>
      <c r="AI4892" s="62">
        <v>3509106</v>
      </c>
    </row>
    <row r="4893" spans="26:35" x14ac:dyDescent="0.25">
      <c r="Z4893" s="62" t="s">
        <v>85</v>
      </c>
      <c r="AA4893" s="62" t="s">
        <v>2266</v>
      </c>
      <c r="AB4893" s="62">
        <v>3509205</v>
      </c>
      <c r="AH4893" s="45" t="str">
        <f t="shared" si="144"/>
        <v>SPCajamar</v>
      </c>
      <c r="AI4893" s="62">
        <v>3509205</v>
      </c>
    </row>
    <row r="4894" spans="26:35" x14ac:dyDescent="0.25">
      <c r="Z4894" s="62" t="s">
        <v>85</v>
      </c>
      <c r="AA4894" s="62" t="s">
        <v>2281</v>
      </c>
      <c r="AB4894" s="62">
        <v>3509254</v>
      </c>
      <c r="AH4894" s="45" t="str">
        <f t="shared" si="144"/>
        <v>SPCajati</v>
      </c>
      <c r="AI4894" s="62">
        <v>3509254</v>
      </c>
    </row>
    <row r="4895" spans="26:35" x14ac:dyDescent="0.25">
      <c r="Z4895" s="62" t="s">
        <v>85</v>
      </c>
      <c r="AA4895" s="62" t="s">
        <v>2297</v>
      </c>
      <c r="AB4895" s="62">
        <v>3509304</v>
      </c>
      <c r="AH4895" s="45" t="str">
        <f t="shared" si="144"/>
        <v>SPCajobi</v>
      </c>
      <c r="AI4895" s="62">
        <v>3509304</v>
      </c>
    </row>
    <row r="4896" spans="26:35" x14ac:dyDescent="0.25">
      <c r="Z4896" s="62" t="s">
        <v>85</v>
      </c>
      <c r="AA4896" s="62" t="s">
        <v>2313</v>
      </c>
      <c r="AB4896" s="62">
        <v>3509403</v>
      </c>
      <c r="AH4896" s="45" t="str">
        <f t="shared" si="144"/>
        <v>SPCajuru</v>
      </c>
      <c r="AI4896" s="62">
        <v>3509403</v>
      </c>
    </row>
    <row r="4897" spans="26:35" x14ac:dyDescent="0.25">
      <c r="Z4897" s="62" t="s">
        <v>85</v>
      </c>
      <c r="AA4897" s="62" t="s">
        <v>2326</v>
      </c>
      <c r="AB4897" s="62">
        <v>3509452</v>
      </c>
      <c r="AH4897" s="45" t="str">
        <f t="shared" si="144"/>
        <v>SPCampina do Monte Alegre</v>
      </c>
      <c r="AI4897" s="62">
        <v>3509452</v>
      </c>
    </row>
    <row r="4898" spans="26:35" x14ac:dyDescent="0.25">
      <c r="Z4898" s="62" t="s">
        <v>85</v>
      </c>
      <c r="AA4898" s="62" t="s">
        <v>2342</v>
      </c>
      <c r="AB4898" s="62">
        <v>3509502</v>
      </c>
      <c r="AH4898" s="45" t="str">
        <f t="shared" si="144"/>
        <v>SPCampinas</v>
      </c>
      <c r="AI4898" s="62">
        <v>3509502</v>
      </c>
    </row>
    <row r="4899" spans="26:35" x14ac:dyDescent="0.25">
      <c r="Z4899" s="62" t="s">
        <v>85</v>
      </c>
      <c r="AA4899" s="62" t="s">
        <v>2358</v>
      </c>
      <c r="AB4899" s="62">
        <v>3509601</v>
      </c>
      <c r="AH4899" s="45" t="str">
        <f t="shared" si="144"/>
        <v>SPCampo Limpo Paulista</v>
      </c>
      <c r="AI4899" s="62">
        <v>3509601</v>
      </c>
    </row>
    <row r="4900" spans="26:35" x14ac:dyDescent="0.25">
      <c r="Z4900" s="62" t="s">
        <v>85</v>
      </c>
      <c r="AA4900" s="62" t="s">
        <v>2372</v>
      </c>
      <c r="AB4900" s="62">
        <v>3509700</v>
      </c>
      <c r="AH4900" s="45" t="str">
        <f t="shared" si="144"/>
        <v>SPCampos do Jordão</v>
      </c>
      <c r="AI4900" s="62">
        <v>3509700</v>
      </c>
    </row>
    <row r="4901" spans="26:35" x14ac:dyDescent="0.25">
      <c r="Z4901" s="62" t="s">
        <v>85</v>
      </c>
      <c r="AA4901" s="62" t="s">
        <v>2387</v>
      </c>
      <c r="AB4901" s="62">
        <v>3509809</v>
      </c>
      <c r="AH4901" s="45" t="str">
        <f t="shared" si="144"/>
        <v>SPCampos Novos Paulista</v>
      </c>
      <c r="AI4901" s="62">
        <v>3509809</v>
      </c>
    </row>
    <row r="4902" spans="26:35" x14ac:dyDescent="0.25">
      <c r="Z4902" s="62" t="s">
        <v>85</v>
      </c>
      <c r="AA4902" s="62" t="s">
        <v>2403</v>
      </c>
      <c r="AB4902" s="62">
        <v>3509908</v>
      </c>
      <c r="AH4902" s="45" t="str">
        <f t="shared" si="144"/>
        <v>SPCananéia</v>
      </c>
      <c r="AI4902" s="62">
        <v>3509908</v>
      </c>
    </row>
    <row r="4903" spans="26:35" x14ac:dyDescent="0.25">
      <c r="Z4903" s="62" t="s">
        <v>85</v>
      </c>
      <c r="AA4903" s="62" t="s">
        <v>2419</v>
      </c>
      <c r="AB4903" s="62">
        <v>3509957</v>
      </c>
      <c r="AH4903" s="45" t="str">
        <f t="shared" si="144"/>
        <v>SPCanas</v>
      </c>
      <c r="AI4903" s="62">
        <v>3509957</v>
      </c>
    </row>
    <row r="4904" spans="26:35" x14ac:dyDescent="0.25">
      <c r="Z4904" s="62" t="s">
        <v>85</v>
      </c>
      <c r="AA4904" s="62" t="s">
        <v>2435</v>
      </c>
      <c r="AB4904" s="62">
        <v>3510005</v>
      </c>
      <c r="AH4904" s="45" t="str">
        <f t="shared" si="144"/>
        <v>SPCândido Mota</v>
      </c>
      <c r="AI4904" s="62">
        <v>3510005</v>
      </c>
    </row>
    <row r="4905" spans="26:35" x14ac:dyDescent="0.25">
      <c r="Z4905" s="62" t="s">
        <v>85</v>
      </c>
      <c r="AA4905" s="62" t="s">
        <v>2451</v>
      </c>
      <c r="AB4905" s="62">
        <v>3510104</v>
      </c>
      <c r="AH4905" s="45" t="str">
        <f t="shared" si="144"/>
        <v>SPCândido Rodrigues</v>
      </c>
      <c r="AI4905" s="62">
        <v>3510104</v>
      </c>
    </row>
    <row r="4906" spans="26:35" x14ac:dyDescent="0.25">
      <c r="Z4906" s="62" t="s">
        <v>85</v>
      </c>
      <c r="AA4906" s="62" t="s">
        <v>2465</v>
      </c>
      <c r="AB4906" s="62">
        <v>3510153</v>
      </c>
      <c r="AH4906" s="45" t="str">
        <f t="shared" si="144"/>
        <v>SPCanitar</v>
      </c>
      <c r="AI4906" s="62">
        <v>3510153</v>
      </c>
    </row>
    <row r="4907" spans="26:35" x14ac:dyDescent="0.25">
      <c r="Z4907" s="62" t="s">
        <v>85</v>
      </c>
      <c r="AA4907" s="62" t="s">
        <v>2480</v>
      </c>
      <c r="AB4907" s="62">
        <v>3510203</v>
      </c>
      <c r="AH4907" s="45" t="str">
        <f t="shared" si="144"/>
        <v>SPCapão Bonito</v>
      </c>
      <c r="AI4907" s="62">
        <v>3510203</v>
      </c>
    </row>
    <row r="4908" spans="26:35" x14ac:dyDescent="0.25">
      <c r="Z4908" s="62" t="s">
        <v>85</v>
      </c>
      <c r="AA4908" s="62" t="s">
        <v>2496</v>
      </c>
      <c r="AB4908" s="62">
        <v>3510302</v>
      </c>
      <c r="AH4908" s="45" t="str">
        <f t="shared" si="144"/>
        <v>SPCapela do Alto</v>
      </c>
      <c r="AI4908" s="62">
        <v>3510302</v>
      </c>
    </row>
    <row r="4909" spans="26:35" x14ac:dyDescent="0.25">
      <c r="Z4909" s="62" t="s">
        <v>85</v>
      </c>
      <c r="AA4909" s="62" t="s">
        <v>2510</v>
      </c>
      <c r="AB4909" s="62">
        <v>3510401</v>
      </c>
      <c r="AH4909" s="45" t="str">
        <f t="shared" si="144"/>
        <v>SPCapivari</v>
      </c>
      <c r="AI4909" s="62">
        <v>3510401</v>
      </c>
    </row>
    <row r="4910" spans="26:35" x14ac:dyDescent="0.25">
      <c r="Z4910" s="62" t="s">
        <v>85</v>
      </c>
      <c r="AA4910" s="62" t="s">
        <v>2526</v>
      </c>
      <c r="AB4910" s="62">
        <v>3510500</v>
      </c>
      <c r="AH4910" s="45" t="str">
        <f t="shared" si="144"/>
        <v>SPCaraguatatuba</v>
      </c>
      <c r="AI4910" s="62">
        <v>3510500</v>
      </c>
    </row>
    <row r="4911" spans="26:35" x14ac:dyDescent="0.25">
      <c r="Z4911" s="62" t="s">
        <v>85</v>
      </c>
      <c r="AA4911" s="62" t="s">
        <v>2541</v>
      </c>
      <c r="AB4911" s="62">
        <v>3510609</v>
      </c>
      <c r="AH4911" s="45" t="str">
        <f t="shared" si="144"/>
        <v>SPCarapicuíba</v>
      </c>
      <c r="AI4911" s="62">
        <v>3510609</v>
      </c>
    </row>
    <row r="4912" spans="26:35" x14ac:dyDescent="0.25">
      <c r="Z4912" s="62" t="s">
        <v>85</v>
      </c>
      <c r="AA4912" s="62" t="s">
        <v>2557</v>
      </c>
      <c r="AB4912" s="62">
        <v>3510708</v>
      </c>
      <c r="AH4912" s="45" t="str">
        <f t="shared" si="144"/>
        <v>SPCardoso</v>
      </c>
      <c r="AI4912" s="62">
        <v>3510708</v>
      </c>
    </row>
    <row r="4913" spans="26:35" x14ac:dyDescent="0.25">
      <c r="Z4913" s="62" t="s">
        <v>85</v>
      </c>
      <c r="AA4913" s="62" t="s">
        <v>2571</v>
      </c>
      <c r="AB4913" s="62">
        <v>3510807</v>
      </c>
      <c r="AH4913" s="45" t="str">
        <f t="shared" si="144"/>
        <v>SPCasa Branca</v>
      </c>
      <c r="AI4913" s="62">
        <v>3510807</v>
      </c>
    </row>
    <row r="4914" spans="26:35" x14ac:dyDescent="0.25">
      <c r="Z4914" s="62" t="s">
        <v>85</v>
      </c>
      <c r="AA4914" s="62" t="s">
        <v>2586</v>
      </c>
      <c r="AB4914" s="62">
        <v>3510906</v>
      </c>
      <c r="AH4914" s="45" t="str">
        <f t="shared" si="144"/>
        <v>SPCássia dos Coqueiros</v>
      </c>
      <c r="AI4914" s="62">
        <v>3510906</v>
      </c>
    </row>
    <row r="4915" spans="26:35" x14ac:dyDescent="0.25">
      <c r="Z4915" s="62" t="s">
        <v>85</v>
      </c>
      <c r="AA4915" s="62" t="s">
        <v>2602</v>
      </c>
      <c r="AB4915" s="62">
        <v>3511003</v>
      </c>
      <c r="AH4915" s="45" t="str">
        <f t="shared" si="144"/>
        <v>SPCastilho</v>
      </c>
      <c r="AI4915" s="62">
        <v>3511003</v>
      </c>
    </row>
    <row r="4916" spans="26:35" x14ac:dyDescent="0.25">
      <c r="Z4916" s="62" t="s">
        <v>85</v>
      </c>
      <c r="AA4916" s="62" t="s">
        <v>2617</v>
      </c>
      <c r="AB4916" s="62">
        <v>3511102</v>
      </c>
      <c r="AH4916" s="45" t="str">
        <f t="shared" si="144"/>
        <v>SPCatanduva</v>
      </c>
      <c r="AI4916" s="62">
        <v>3511102</v>
      </c>
    </row>
    <row r="4917" spans="26:35" x14ac:dyDescent="0.25">
      <c r="Z4917" s="62" t="s">
        <v>85</v>
      </c>
      <c r="AA4917" s="62" t="s">
        <v>2630</v>
      </c>
      <c r="AB4917" s="62">
        <v>3511201</v>
      </c>
      <c r="AH4917" s="45" t="str">
        <f t="shared" si="144"/>
        <v>SPCatiguá</v>
      </c>
      <c r="AI4917" s="62">
        <v>3511201</v>
      </c>
    </row>
    <row r="4918" spans="26:35" x14ac:dyDescent="0.25">
      <c r="Z4918" s="62" t="s">
        <v>85</v>
      </c>
      <c r="AA4918" s="62" t="s">
        <v>1301</v>
      </c>
      <c r="AB4918" s="62">
        <v>3511300</v>
      </c>
      <c r="AH4918" s="45" t="str">
        <f t="shared" si="144"/>
        <v>SPCedral</v>
      </c>
      <c r="AI4918" s="62">
        <v>3511300</v>
      </c>
    </row>
    <row r="4919" spans="26:35" x14ac:dyDescent="0.25">
      <c r="Z4919" s="62" t="s">
        <v>85</v>
      </c>
      <c r="AA4919" s="62" t="s">
        <v>2657</v>
      </c>
      <c r="AB4919" s="62">
        <v>3511409</v>
      </c>
      <c r="AH4919" s="45" t="str">
        <f t="shared" si="144"/>
        <v>SPCerqueira César</v>
      </c>
      <c r="AI4919" s="62">
        <v>3511409</v>
      </c>
    </row>
    <row r="4920" spans="26:35" x14ac:dyDescent="0.25">
      <c r="Z4920" s="62" t="s">
        <v>85</v>
      </c>
      <c r="AA4920" s="62" t="s">
        <v>2672</v>
      </c>
      <c r="AB4920" s="62">
        <v>3511508</v>
      </c>
      <c r="AH4920" s="45" t="str">
        <f t="shared" si="144"/>
        <v>SPCerquilho</v>
      </c>
      <c r="AI4920" s="62">
        <v>3511508</v>
      </c>
    </row>
    <row r="4921" spans="26:35" x14ac:dyDescent="0.25">
      <c r="Z4921" s="62" t="s">
        <v>85</v>
      </c>
      <c r="AA4921" s="62" t="s">
        <v>2686</v>
      </c>
      <c r="AB4921" s="62">
        <v>3511607</v>
      </c>
      <c r="AH4921" s="45" t="str">
        <f t="shared" si="144"/>
        <v>SPCesário Lange</v>
      </c>
      <c r="AI4921" s="62">
        <v>3511607</v>
      </c>
    </row>
    <row r="4922" spans="26:35" x14ac:dyDescent="0.25">
      <c r="Z4922" s="62" t="s">
        <v>85</v>
      </c>
      <c r="AA4922" s="62" t="s">
        <v>2702</v>
      </c>
      <c r="AB4922" s="62">
        <v>3511706</v>
      </c>
      <c r="AH4922" s="45" t="str">
        <f t="shared" si="144"/>
        <v>SPCharqueada</v>
      </c>
      <c r="AI4922" s="62">
        <v>3511706</v>
      </c>
    </row>
    <row r="4923" spans="26:35" x14ac:dyDescent="0.25">
      <c r="Z4923" s="62" t="s">
        <v>85</v>
      </c>
      <c r="AA4923" s="62" t="s">
        <v>2717</v>
      </c>
      <c r="AB4923" s="62">
        <v>3557204</v>
      </c>
      <c r="AH4923" s="45" t="str">
        <f t="shared" si="144"/>
        <v>SPChavantes</v>
      </c>
      <c r="AI4923" s="62">
        <v>3557204</v>
      </c>
    </row>
    <row r="4924" spans="26:35" x14ac:dyDescent="0.25">
      <c r="Z4924" s="62" t="s">
        <v>85</v>
      </c>
      <c r="AA4924" s="62" t="s">
        <v>2733</v>
      </c>
      <c r="AB4924" s="62">
        <v>3511904</v>
      </c>
      <c r="AH4924" s="45" t="str">
        <f t="shared" si="144"/>
        <v>SPClementina</v>
      </c>
      <c r="AI4924" s="62">
        <v>3511904</v>
      </c>
    </row>
    <row r="4925" spans="26:35" x14ac:dyDescent="0.25">
      <c r="Z4925" s="62" t="s">
        <v>85</v>
      </c>
      <c r="AA4925" s="62" t="s">
        <v>2748</v>
      </c>
      <c r="AB4925" s="62">
        <v>3512001</v>
      </c>
      <c r="AH4925" s="45" t="str">
        <f t="shared" si="144"/>
        <v>SPColina</v>
      </c>
      <c r="AI4925" s="62">
        <v>3512001</v>
      </c>
    </row>
    <row r="4926" spans="26:35" x14ac:dyDescent="0.25">
      <c r="Z4926" s="62" t="s">
        <v>85</v>
      </c>
      <c r="AA4926" s="62" t="s">
        <v>2763</v>
      </c>
      <c r="AB4926" s="62">
        <v>3512100</v>
      </c>
      <c r="AH4926" s="45" t="str">
        <f t="shared" si="144"/>
        <v>SPColômbia</v>
      </c>
      <c r="AI4926" s="62">
        <v>3512100</v>
      </c>
    </row>
    <row r="4927" spans="26:35" x14ac:dyDescent="0.25">
      <c r="Z4927" s="62" t="s">
        <v>85</v>
      </c>
      <c r="AA4927" s="62" t="s">
        <v>2779</v>
      </c>
      <c r="AB4927" s="62">
        <v>3512209</v>
      </c>
      <c r="AH4927" s="45" t="str">
        <f t="shared" si="144"/>
        <v>SPConchal</v>
      </c>
      <c r="AI4927" s="62">
        <v>3512209</v>
      </c>
    </row>
    <row r="4928" spans="26:35" x14ac:dyDescent="0.25">
      <c r="Z4928" s="62" t="s">
        <v>85</v>
      </c>
      <c r="AA4928" s="62" t="s">
        <v>2795</v>
      </c>
      <c r="AB4928" s="62">
        <v>3512308</v>
      </c>
      <c r="AH4928" s="45" t="str">
        <f t="shared" si="144"/>
        <v>SPConchas</v>
      </c>
      <c r="AI4928" s="62">
        <v>3512308</v>
      </c>
    </row>
    <row r="4929" spans="26:35" x14ac:dyDescent="0.25">
      <c r="Z4929" s="62" t="s">
        <v>85</v>
      </c>
      <c r="AA4929" s="62" t="s">
        <v>2810</v>
      </c>
      <c r="AB4929" s="62">
        <v>3512407</v>
      </c>
      <c r="AH4929" s="45" t="str">
        <f t="shared" si="144"/>
        <v>SPCordeirópolis</v>
      </c>
      <c r="AI4929" s="62">
        <v>3512407</v>
      </c>
    </row>
    <row r="4930" spans="26:35" x14ac:dyDescent="0.25">
      <c r="Z4930" s="62" t="s">
        <v>85</v>
      </c>
      <c r="AA4930" s="62" t="s">
        <v>2825</v>
      </c>
      <c r="AB4930" s="62">
        <v>3512506</v>
      </c>
      <c r="AH4930" s="45" t="str">
        <f t="shared" si="144"/>
        <v>SPCoroados</v>
      </c>
      <c r="AI4930" s="62">
        <v>3512506</v>
      </c>
    </row>
    <row r="4931" spans="26:35" x14ac:dyDescent="0.25">
      <c r="Z4931" s="62" t="s">
        <v>85</v>
      </c>
      <c r="AA4931" s="62" t="s">
        <v>2837</v>
      </c>
      <c r="AB4931" s="62">
        <v>3512605</v>
      </c>
      <c r="AH4931" s="45" t="str">
        <f t="shared" ref="AH4931:AH4994" si="145">CONCATENATE(Z4931,AA4931)</f>
        <v>SPCoronel Macedo</v>
      </c>
      <c r="AI4931" s="62">
        <v>3512605</v>
      </c>
    </row>
    <row r="4932" spans="26:35" x14ac:dyDescent="0.25">
      <c r="Z4932" s="62" t="s">
        <v>85</v>
      </c>
      <c r="AA4932" s="62" t="s">
        <v>2850</v>
      </c>
      <c r="AB4932" s="62">
        <v>3512704</v>
      </c>
      <c r="AH4932" s="45" t="str">
        <f t="shared" si="145"/>
        <v>SPCorumbataí</v>
      </c>
      <c r="AI4932" s="62">
        <v>3512704</v>
      </c>
    </row>
    <row r="4933" spans="26:35" x14ac:dyDescent="0.25">
      <c r="Z4933" s="62" t="s">
        <v>85</v>
      </c>
      <c r="AA4933" s="62" t="s">
        <v>2863</v>
      </c>
      <c r="AB4933" s="62">
        <v>3512803</v>
      </c>
      <c r="AH4933" s="45" t="str">
        <f t="shared" si="145"/>
        <v>SPCosmópolis</v>
      </c>
      <c r="AI4933" s="62">
        <v>3512803</v>
      </c>
    </row>
    <row r="4934" spans="26:35" x14ac:dyDescent="0.25">
      <c r="Z4934" s="62" t="s">
        <v>85</v>
      </c>
      <c r="AA4934" s="62" t="s">
        <v>2876</v>
      </c>
      <c r="AB4934" s="62">
        <v>3512902</v>
      </c>
      <c r="AH4934" s="45" t="str">
        <f t="shared" si="145"/>
        <v>SPCosmorama</v>
      </c>
      <c r="AI4934" s="62">
        <v>3512902</v>
      </c>
    </row>
    <row r="4935" spans="26:35" x14ac:dyDescent="0.25">
      <c r="Z4935" s="62" t="s">
        <v>85</v>
      </c>
      <c r="AA4935" s="62" t="s">
        <v>2888</v>
      </c>
      <c r="AB4935" s="62">
        <v>3513009</v>
      </c>
      <c r="AH4935" s="45" t="str">
        <f t="shared" si="145"/>
        <v>SPCotia</v>
      </c>
      <c r="AI4935" s="62">
        <v>3513009</v>
      </c>
    </row>
    <row r="4936" spans="26:35" x14ac:dyDescent="0.25">
      <c r="Z4936" s="62" t="s">
        <v>85</v>
      </c>
      <c r="AA4936" s="62" t="s">
        <v>2901</v>
      </c>
      <c r="AB4936" s="62">
        <v>3513108</v>
      </c>
      <c r="AH4936" s="45" t="str">
        <f t="shared" si="145"/>
        <v>SPCravinhos</v>
      </c>
      <c r="AI4936" s="62">
        <v>3513108</v>
      </c>
    </row>
    <row r="4937" spans="26:35" x14ac:dyDescent="0.25">
      <c r="Z4937" s="62" t="s">
        <v>85</v>
      </c>
      <c r="AA4937" s="62" t="s">
        <v>2913</v>
      </c>
      <c r="AB4937" s="62">
        <v>3513207</v>
      </c>
      <c r="AH4937" s="45" t="str">
        <f t="shared" si="145"/>
        <v>SPCristais Paulista</v>
      </c>
      <c r="AI4937" s="62">
        <v>3513207</v>
      </c>
    </row>
    <row r="4938" spans="26:35" x14ac:dyDescent="0.25">
      <c r="Z4938" s="62" t="s">
        <v>85</v>
      </c>
      <c r="AA4938" s="62" t="s">
        <v>2926</v>
      </c>
      <c r="AB4938" s="62">
        <v>3513306</v>
      </c>
      <c r="AH4938" s="45" t="str">
        <f t="shared" si="145"/>
        <v>SPCruzália</v>
      </c>
      <c r="AI4938" s="62">
        <v>3513306</v>
      </c>
    </row>
    <row r="4939" spans="26:35" x14ac:dyDescent="0.25">
      <c r="Z4939" s="62" t="s">
        <v>85</v>
      </c>
      <c r="AA4939" s="62" t="s">
        <v>2937</v>
      </c>
      <c r="AB4939" s="62">
        <v>3513405</v>
      </c>
      <c r="AH4939" s="45" t="str">
        <f t="shared" si="145"/>
        <v>SPCruzeiro</v>
      </c>
      <c r="AI4939" s="62">
        <v>3513405</v>
      </c>
    </row>
    <row r="4940" spans="26:35" x14ac:dyDescent="0.25">
      <c r="Z4940" s="62" t="s">
        <v>85</v>
      </c>
      <c r="AA4940" s="62" t="s">
        <v>2949</v>
      </c>
      <c r="AB4940" s="62">
        <v>3513504</v>
      </c>
      <c r="AH4940" s="45" t="str">
        <f t="shared" si="145"/>
        <v>SPCubatão</v>
      </c>
      <c r="AI4940" s="62">
        <v>3513504</v>
      </c>
    </row>
    <row r="4941" spans="26:35" x14ac:dyDescent="0.25">
      <c r="Z4941" s="62" t="s">
        <v>85</v>
      </c>
      <c r="AA4941" s="62" t="s">
        <v>2961</v>
      </c>
      <c r="AB4941" s="62">
        <v>3513603</v>
      </c>
      <c r="AH4941" s="45" t="str">
        <f t="shared" si="145"/>
        <v>SPCunha</v>
      </c>
      <c r="AI4941" s="62">
        <v>3513603</v>
      </c>
    </row>
    <row r="4942" spans="26:35" x14ac:dyDescent="0.25">
      <c r="Z4942" s="62" t="s">
        <v>85</v>
      </c>
      <c r="AA4942" s="62" t="s">
        <v>2973</v>
      </c>
      <c r="AB4942" s="62">
        <v>3513702</v>
      </c>
      <c r="AH4942" s="45" t="str">
        <f t="shared" si="145"/>
        <v>SPDescalvado</v>
      </c>
      <c r="AI4942" s="62">
        <v>3513702</v>
      </c>
    </row>
    <row r="4943" spans="26:35" x14ac:dyDescent="0.25">
      <c r="Z4943" s="62" t="s">
        <v>85</v>
      </c>
      <c r="AA4943" s="62" t="s">
        <v>2985</v>
      </c>
      <c r="AB4943" s="62">
        <v>3513801</v>
      </c>
      <c r="AH4943" s="45" t="str">
        <f t="shared" si="145"/>
        <v>SPDiadema</v>
      </c>
      <c r="AI4943" s="62">
        <v>3513801</v>
      </c>
    </row>
    <row r="4944" spans="26:35" x14ac:dyDescent="0.25">
      <c r="Z4944" s="62" t="s">
        <v>85</v>
      </c>
      <c r="AA4944" s="62" t="s">
        <v>2997</v>
      </c>
      <c r="AB4944" s="62">
        <v>3513850</v>
      </c>
      <c r="AH4944" s="45" t="str">
        <f t="shared" si="145"/>
        <v>SPDirce Reis</v>
      </c>
      <c r="AI4944" s="62">
        <v>3513850</v>
      </c>
    </row>
    <row r="4945" spans="26:35" x14ac:dyDescent="0.25">
      <c r="Z4945" s="62" t="s">
        <v>85</v>
      </c>
      <c r="AA4945" s="62" t="s">
        <v>3010</v>
      </c>
      <c r="AB4945" s="62">
        <v>3513900</v>
      </c>
      <c r="AH4945" s="45" t="str">
        <f t="shared" si="145"/>
        <v>SPDivinolândia</v>
      </c>
      <c r="AI4945" s="62">
        <v>3513900</v>
      </c>
    </row>
    <row r="4946" spans="26:35" x14ac:dyDescent="0.25">
      <c r="Z4946" s="62" t="s">
        <v>85</v>
      </c>
      <c r="AA4946" s="62" t="s">
        <v>3023</v>
      </c>
      <c r="AB4946" s="62">
        <v>3514007</v>
      </c>
      <c r="AH4946" s="45" t="str">
        <f t="shared" si="145"/>
        <v>SPDobrada</v>
      </c>
      <c r="AI4946" s="62">
        <v>3514007</v>
      </c>
    </row>
    <row r="4947" spans="26:35" x14ac:dyDescent="0.25">
      <c r="Z4947" s="62" t="s">
        <v>85</v>
      </c>
      <c r="AA4947" s="62" t="s">
        <v>3035</v>
      </c>
      <c r="AB4947" s="62">
        <v>3514106</v>
      </c>
      <c r="AH4947" s="45" t="str">
        <f t="shared" si="145"/>
        <v>SPDois Córregos</v>
      </c>
      <c r="AI4947" s="62">
        <v>3514106</v>
      </c>
    </row>
    <row r="4948" spans="26:35" x14ac:dyDescent="0.25">
      <c r="Z4948" s="62" t="s">
        <v>85</v>
      </c>
      <c r="AA4948" s="62" t="s">
        <v>3047</v>
      </c>
      <c r="AB4948" s="62">
        <v>3514205</v>
      </c>
      <c r="AH4948" s="45" t="str">
        <f t="shared" si="145"/>
        <v>SPDolcinópolis</v>
      </c>
      <c r="AI4948" s="62">
        <v>3514205</v>
      </c>
    </row>
    <row r="4949" spans="26:35" x14ac:dyDescent="0.25">
      <c r="Z4949" s="62" t="s">
        <v>85</v>
      </c>
      <c r="AA4949" s="62" t="s">
        <v>3059</v>
      </c>
      <c r="AB4949" s="62">
        <v>3514304</v>
      </c>
      <c r="AH4949" s="45" t="str">
        <f t="shared" si="145"/>
        <v>SPDourado</v>
      </c>
      <c r="AI4949" s="62">
        <v>3514304</v>
      </c>
    </row>
    <row r="4950" spans="26:35" x14ac:dyDescent="0.25">
      <c r="Z4950" s="62" t="s">
        <v>85</v>
      </c>
      <c r="AA4950" s="62" t="s">
        <v>3071</v>
      </c>
      <c r="AB4950" s="62">
        <v>3514403</v>
      </c>
      <c r="AH4950" s="45" t="str">
        <f t="shared" si="145"/>
        <v>SPDracena</v>
      </c>
      <c r="AI4950" s="62">
        <v>3514403</v>
      </c>
    </row>
    <row r="4951" spans="26:35" x14ac:dyDescent="0.25">
      <c r="Z4951" s="62" t="s">
        <v>85</v>
      </c>
      <c r="AA4951" s="62" t="s">
        <v>3083</v>
      </c>
      <c r="AB4951" s="62">
        <v>3514502</v>
      </c>
      <c r="AH4951" s="45" t="str">
        <f t="shared" si="145"/>
        <v>SPDuartina</v>
      </c>
      <c r="AI4951" s="62">
        <v>3514502</v>
      </c>
    </row>
    <row r="4952" spans="26:35" x14ac:dyDescent="0.25">
      <c r="Z4952" s="62" t="s">
        <v>85</v>
      </c>
      <c r="AA4952" s="62" t="s">
        <v>3096</v>
      </c>
      <c r="AB4952" s="62">
        <v>3514601</v>
      </c>
      <c r="AH4952" s="45" t="str">
        <f t="shared" si="145"/>
        <v>SPDumont</v>
      </c>
      <c r="AI4952" s="62">
        <v>3514601</v>
      </c>
    </row>
    <row r="4953" spans="26:35" x14ac:dyDescent="0.25">
      <c r="Z4953" s="62" t="s">
        <v>85</v>
      </c>
      <c r="AA4953" s="62" t="s">
        <v>3108</v>
      </c>
      <c r="AB4953" s="62">
        <v>3514700</v>
      </c>
      <c r="AH4953" s="45" t="str">
        <f t="shared" si="145"/>
        <v>SPEchaporã</v>
      </c>
      <c r="AI4953" s="62">
        <v>3514700</v>
      </c>
    </row>
    <row r="4954" spans="26:35" x14ac:dyDescent="0.25">
      <c r="Z4954" s="62" t="s">
        <v>85</v>
      </c>
      <c r="AA4954" s="62" t="s">
        <v>856</v>
      </c>
      <c r="AB4954" s="62">
        <v>3514809</v>
      </c>
      <c r="AH4954" s="45" t="str">
        <f t="shared" si="145"/>
        <v>SPEldorado</v>
      </c>
      <c r="AI4954" s="62">
        <v>3514809</v>
      </c>
    </row>
    <row r="4955" spans="26:35" x14ac:dyDescent="0.25">
      <c r="Z4955" s="62" t="s">
        <v>85</v>
      </c>
      <c r="AA4955" s="62" t="s">
        <v>3132</v>
      </c>
      <c r="AB4955" s="62">
        <v>3514908</v>
      </c>
      <c r="AH4955" s="45" t="str">
        <f t="shared" si="145"/>
        <v>SPElias Fausto</v>
      </c>
      <c r="AI4955" s="62">
        <v>3514908</v>
      </c>
    </row>
    <row r="4956" spans="26:35" x14ac:dyDescent="0.25">
      <c r="Z4956" s="62" t="s">
        <v>85</v>
      </c>
      <c r="AA4956" s="62" t="s">
        <v>3144</v>
      </c>
      <c r="AB4956" s="62">
        <v>3514924</v>
      </c>
      <c r="AH4956" s="45" t="str">
        <f t="shared" si="145"/>
        <v>SPElisiário</v>
      </c>
      <c r="AI4956" s="62">
        <v>3514924</v>
      </c>
    </row>
    <row r="4957" spans="26:35" x14ac:dyDescent="0.25">
      <c r="Z4957" s="62" t="s">
        <v>85</v>
      </c>
      <c r="AA4957" s="62" t="s">
        <v>3155</v>
      </c>
      <c r="AB4957" s="62">
        <v>3514957</v>
      </c>
      <c r="AH4957" s="45" t="str">
        <f t="shared" si="145"/>
        <v>SPEmbaúba</v>
      </c>
      <c r="AI4957" s="62">
        <v>3514957</v>
      </c>
    </row>
    <row r="4958" spans="26:35" x14ac:dyDescent="0.25">
      <c r="Z4958" s="62" t="s">
        <v>85</v>
      </c>
      <c r="AA4958" s="62" t="s">
        <v>3166</v>
      </c>
      <c r="AB4958" s="62">
        <v>3515004</v>
      </c>
      <c r="AH4958" s="45" t="str">
        <f t="shared" si="145"/>
        <v>SPEmbu das Artes</v>
      </c>
      <c r="AI4958" s="62">
        <v>3515004</v>
      </c>
    </row>
    <row r="4959" spans="26:35" x14ac:dyDescent="0.25">
      <c r="Z4959" s="62" t="s">
        <v>85</v>
      </c>
      <c r="AA4959" s="62" t="s">
        <v>3177</v>
      </c>
      <c r="AB4959" s="62">
        <v>3515103</v>
      </c>
      <c r="AH4959" s="45" t="str">
        <f t="shared" si="145"/>
        <v>SPEmbu-Guaçu</v>
      </c>
      <c r="AI4959" s="62">
        <v>3515103</v>
      </c>
    </row>
    <row r="4960" spans="26:35" x14ac:dyDescent="0.25">
      <c r="Z4960" s="62" t="s">
        <v>85</v>
      </c>
      <c r="AA4960" s="62" t="s">
        <v>3188</v>
      </c>
      <c r="AB4960" s="62">
        <v>3515129</v>
      </c>
      <c r="AH4960" s="45" t="str">
        <f t="shared" si="145"/>
        <v>SPEmilianópolis</v>
      </c>
      <c r="AI4960" s="62">
        <v>3515129</v>
      </c>
    </row>
    <row r="4961" spans="26:35" x14ac:dyDescent="0.25">
      <c r="Z4961" s="62" t="s">
        <v>85</v>
      </c>
      <c r="AA4961" s="62" t="s">
        <v>3200</v>
      </c>
      <c r="AB4961" s="62">
        <v>3515152</v>
      </c>
      <c r="AH4961" s="45" t="str">
        <f t="shared" si="145"/>
        <v>SPEngenheiro Coelho</v>
      </c>
      <c r="AI4961" s="62">
        <v>3515152</v>
      </c>
    </row>
    <row r="4962" spans="26:35" x14ac:dyDescent="0.25">
      <c r="Z4962" s="62" t="s">
        <v>85</v>
      </c>
      <c r="AA4962" s="62" t="s">
        <v>3212</v>
      </c>
      <c r="AB4962" s="62">
        <v>3515186</v>
      </c>
      <c r="AH4962" s="45" t="str">
        <f t="shared" si="145"/>
        <v>SPEspírito Santo do Pinhal</v>
      </c>
      <c r="AI4962" s="62">
        <v>3515186</v>
      </c>
    </row>
    <row r="4963" spans="26:35" x14ac:dyDescent="0.25">
      <c r="Z4963" s="62" t="s">
        <v>85</v>
      </c>
      <c r="AA4963" s="62" t="s">
        <v>3224</v>
      </c>
      <c r="AB4963" s="62">
        <v>3515194</v>
      </c>
      <c r="AH4963" s="45" t="str">
        <f t="shared" si="145"/>
        <v>SPEspírito Santo do Turvo</v>
      </c>
      <c r="AI4963" s="62">
        <v>3515194</v>
      </c>
    </row>
    <row r="4964" spans="26:35" x14ac:dyDescent="0.25">
      <c r="Z4964" s="62" t="s">
        <v>85</v>
      </c>
      <c r="AA4964" s="62" t="s">
        <v>3234</v>
      </c>
      <c r="AB4964" s="62">
        <v>3557303</v>
      </c>
      <c r="AH4964" s="45" t="str">
        <f t="shared" si="145"/>
        <v>SPEstiva Gerbi</v>
      </c>
      <c r="AI4964" s="62">
        <v>3557303</v>
      </c>
    </row>
    <row r="4965" spans="26:35" x14ac:dyDescent="0.25">
      <c r="Z4965" s="62" t="s">
        <v>85</v>
      </c>
      <c r="AA4965" s="62" t="s">
        <v>1923</v>
      </c>
      <c r="AB4965" s="62">
        <v>3515301</v>
      </c>
      <c r="AH4965" s="45" t="str">
        <f t="shared" si="145"/>
        <v>SPEstrela do Norte</v>
      </c>
      <c r="AI4965" s="62">
        <v>3515301</v>
      </c>
    </row>
    <row r="4966" spans="26:35" x14ac:dyDescent="0.25">
      <c r="Z4966" s="62" t="s">
        <v>85</v>
      </c>
      <c r="AA4966" s="62" t="s">
        <v>3255</v>
      </c>
      <c r="AB4966" s="62">
        <v>3515202</v>
      </c>
      <c r="AH4966" s="45" t="str">
        <f t="shared" si="145"/>
        <v>SPEstrela d'Oeste</v>
      </c>
      <c r="AI4966" s="62">
        <v>3515202</v>
      </c>
    </row>
    <row r="4967" spans="26:35" x14ac:dyDescent="0.25">
      <c r="Z4967" s="62" t="s">
        <v>85</v>
      </c>
      <c r="AA4967" s="62" t="s">
        <v>3266</v>
      </c>
      <c r="AB4967" s="62">
        <v>3515350</v>
      </c>
      <c r="AH4967" s="45" t="str">
        <f t="shared" si="145"/>
        <v>SPEuclides da Cunha Paulista</v>
      </c>
      <c r="AI4967" s="62">
        <v>3515350</v>
      </c>
    </row>
    <row r="4968" spans="26:35" x14ac:dyDescent="0.25">
      <c r="Z4968" s="62" t="s">
        <v>85</v>
      </c>
      <c r="AA4968" s="62" t="s">
        <v>3278</v>
      </c>
      <c r="AB4968" s="62">
        <v>3515400</v>
      </c>
      <c r="AH4968" s="45" t="str">
        <f t="shared" si="145"/>
        <v>SPFartura</v>
      </c>
      <c r="AI4968" s="62">
        <v>3515400</v>
      </c>
    </row>
    <row r="4969" spans="26:35" x14ac:dyDescent="0.25">
      <c r="Z4969" s="62" t="s">
        <v>85</v>
      </c>
      <c r="AA4969" s="62" t="s">
        <v>3289</v>
      </c>
      <c r="AB4969" s="62">
        <v>3515608</v>
      </c>
      <c r="AH4969" s="45" t="str">
        <f t="shared" si="145"/>
        <v>SPFernando Prestes</v>
      </c>
      <c r="AI4969" s="62">
        <v>3515608</v>
      </c>
    </row>
    <row r="4970" spans="26:35" x14ac:dyDescent="0.25">
      <c r="Z4970" s="62" t="s">
        <v>85</v>
      </c>
      <c r="AA4970" s="62" t="s">
        <v>3301</v>
      </c>
      <c r="AB4970" s="62">
        <v>3515509</v>
      </c>
      <c r="AH4970" s="45" t="str">
        <f t="shared" si="145"/>
        <v>SPFernandópolis</v>
      </c>
      <c r="AI4970" s="62">
        <v>3515509</v>
      </c>
    </row>
    <row r="4971" spans="26:35" x14ac:dyDescent="0.25">
      <c r="Z4971" s="62" t="s">
        <v>85</v>
      </c>
      <c r="AA4971" s="62" t="s">
        <v>3313</v>
      </c>
      <c r="AB4971" s="62">
        <v>3515657</v>
      </c>
      <c r="AH4971" s="45" t="str">
        <f t="shared" si="145"/>
        <v>SPFernão</v>
      </c>
      <c r="AI4971" s="62">
        <v>3515657</v>
      </c>
    </row>
    <row r="4972" spans="26:35" x14ac:dyDescent="0.25">
      <c r="Z4972" s="62" t="s">
        <v>85</v>
      </c>
      <c r="AA4972" s="62" t="s">
        <v>3324</v>
      </c>
      <c r="AB4972" s="62">
        <v>3515707</v>
      </c>
      <c r="AH4972" s="45" t="str">
        <f t="shared" si="145"/>
        <v>SPFerraz de Vasconcelos</v>
      </c>
      <c r="AI4972" s="62">
        <v>3515707</v>
      </c>
    </row>
    <row r="4973" spans="26:35" x14ac:dyDescent="0.25">
      <c r="Z4973" s="62" t="s">
        <v>85</v>
      </c>
      <c r="AA4973" s="62" t="s">
        <v>3335</v>
      </c>
      <c r="AB4973" s="62">
        <v>3515806</v>
      </c>
      <c r="AH4973" s="45" t="str">
        <f t="shared" si="145"/>
        <v>SPFlora Rica</v>
      </c>
      <c r="AI4973" s="62">
        <v>3515806</v>
      </c>
    </row>
    <row r="4974" spans="26:35" x14ac:dyDescent="0.25">
      <c r="Z4974" s="62" t="s">
        <v>85</v>
      </c>
      <c r="AA4974" s="62" t="s">
        <v>3346</v>
      </c>
      <c r="AB4974" s="62">
        <v>3515905</v>
      </c>
      <c r="AH4974" s="45" t="str">
        <f t="shared" si="145"/>
        <v>SPFloreal</v>
      </c>
      <c r="AI4974" s="62">
        <v>3515905</v>
      </c>
    </row>
    <row r="4975" spans="26:35" x14ac:dyDescent="0.25">
      <c r="Z4975" s="62" t="s">
        <v>85</v>
      </c>
      <c r="AA4975" s="62" t="s">
        <v>3356</v>
      </c>
      <c r="AB4975" s="62">
        <v>3516002</v>
      </c>
      <c r="AH4975" s="45" t="str">
        <f t="shared" si="145"/>
        <v>SPFlórida Paulista</v>
      </c>
      <c r="AI4975" s="62">
        <v>3516002</v>
      </c>
    </row>
    <row r="4976" spans="26:35" x14ac:dyDescent="0.25">
      <c r="Z4976" s="62" t="s">
        <v>85</v>
      </c>
      <c r="AA4976" s="62" t="s">
        <v>3366</v>
      </c>
      <c r="AB4976" s="62">
        <v>3516101</v>
      </c>
      <c r="AH4976" s="45" t="str">
        <f t="shared" si="145"/>
        <v>SPFlorínia</v>
      </c>
      <c r="AI4976" s="62">
        <v>3516101</v>
      </c>
    </row>
    <row r="4977" spans="26:35" x14ac:dyDescent="0.25">
      <c r="Z4977" s="62" t="s">
        <v>85</v>
      </c>
      <c r="AA4977" s="62" t="s">
        <v>3375</v>
      </c>
      <c r="AB4977" s="62">
        <v>3516200</v>
      </c>
      <c r="AH4977" s="45" t="str">
        <f t="shared" si="145"/>
        <v>SPFranca</v>
      </c>
      <c r="AI4977" s="62">
        <v>3516200</v>
      </c>
    </row>
    <row r="4978" spans="26:35" x14ac:dyDescent="0.25">
      <c r="Z4978" s="62" t="s">
        <v>85</v>
      </c>
      <c r="AA4978" s="62" t="s">
        <v>3385</v>
      </c>
      <c r="AB4978" s="62">
        <v>3516309</v>
      </c>
      <c r="AH4978" s="45" t="str">
        <f t="shared" si="145"/>
        <v>SPFrancisco Morato</v>
      </c>
      <c r="AI4978" s="62">
        <v>3516309</v>
      </c>
    </row>
    <row r="4979" spans="26:35" x14ac:dyDescent="0.25">
      <c r="Z4979" s="62" t="s">
        <v>85</v>
      </c>
      <c r="AA4979" s="62" t="s">
        <v>3395</v>
      </c>
      <c r="AB4979" s="62">
        <v>3516408</v>
      </c>
      <c r="AH4979" s="45" t="str">
        <f t="shared" si="145"/>
        <v>SPFranco da Rocha</v>
      </c>
      <c r="AI4979" s="62">
        <v>3516408</v>
      </c>
    </row>
    <row r="4980" spans="26:35" x14ac:dyDescent="0.25">
      <c r="Z4980" s="62" t="s">
        <v>85</v>
      </c>
      <c r="AA4980" s="62" t="s">
        <v>3405</v>
      </c>
      <c r="AB4980" s="62">
        <v>3516507</v>
      </c>
      <c r="AH4980" s="45" t="str">
        <f t="shared" si="145"/>
        <v>SPGabriel Monteiro</v>
      </c>
      <c r="AI4980" s="62">
        <v>3516507</v>
      </c>
    </row>
    <row r="4981" spans="26:35" x14ac:dyDescent="0.25">
      <c r="Z4981" s="62" t="s">
        <v>85</v>
      </c>
      <c r="AA4981" s="62" t="s">
        <v>3415</v>
      </c>
      <c r="AB4981" s="62">
        <v>3516606</v>
      </c>
      <c r="AH4981" s="45" t="str">
        <f t="shared" si="145"/>
        <v>SPGália</v>
      </c>
      <c r="AI4981" s="62">
        <v>3516606</v>
      </c>
    </row>
    <row r="4982" spans="26:35" x14ac:dyDescent="0.25">
      <c r="Z4982" s="62" t="s">
        <v>85</v>
      </c>
      <c r="AA4982" s="62" t="s">
        <v>3425</v>
      </c>
      <c r="AB4982" s="62">
        <v>3516705</v>
      </c>
      <c r="AH4982" s="45" t="str">
        <f t="shared" si="145"/>
        <v>SPGarça</v>
      </c>
      <c r="AI4982" s="62">
        <v>3516705</v>
      </c>
    </row>
    <row r="4983" spans="26:35" x14ac:dyDescent="0.25">
      <c r="Z4983" s="62" t="s">
        <v>85</v>
      </c>
      <c r="AA4983" s="62" t="s">
        <v>3434</v>
      </c>
      <c r="AB4983" s="62">
        <v>3516804</v>
      </c>
      <c r="AH4983" s="45" t="str">
        <f t="shared" si="145"/>
        <v>SPGastão Vidigal</v>
      </c>
      <c r="AI4983" s="62">
        <v>3516804</v>
      </c>
    </row>
    <row r="4984" spans="26:35" x14ac:dyDescent="0.25">
      <c r="Z4984" s="62" t="s">
        <v>85</v>
      </c>
      <c r="AA4984" s="62" t="s">
        <v>3443</v>
      </c>
      <c r="AB4984" s="62">
        <v>3516853</v>
      </c>
      <c r="AH4984" s="45" t="str">
        <f t="shared" si="145"/>
        <v>SPGavião Peixoto</v>
      </c>
      <c r="AI4984" s="62">
        <v>3516853</v>
      </c>
    </row>
    <row r="4985" spans="26:35" x14ac:dyDescent="0.25">
      <c r="Z4985" s="62" t="s">
        <v>85</v>
      </c>
      <c r="AA4985" s="62" t="s">
        <v>3452</v>
      </c>
      <c r="AB4985" s="62">
        <v>3516903</v>
      </c>
      <c r="AH4985" s="45" t="str">
        <f t="shared" si="145"/>
        <v>SPGeneral Salgado</v>
      </c>
      <c r="AI4985" s="62">
        <v>3516903</v>
      </c>
    </row>
    <row r="4986" spans="26:35" x14ac:dyDescent="0.25">
      <c r="Z4986" s="62" t="s">
        <v>85</v>
      </c>
      <c r="AA4986" s="62" t="s">
        <v>3462</v>
      </c>
      <c r="AB4986" s="62">
        <v>3517000</v>
      </c>
      <c r="AH4986" s="45" t="str">
        <f t="shared" si="145"/>
        <v>SPGetulina</v>
      </c>
      <c r="AI4986" s="62">
        <v>3517000</v>
      </c>
    </row>
    <row r="4987" spans="26:35" x14ac:dyDescent="0.25">
      <c r="Z4987" s="62" t="s">
        <v>85</v>
      </c>
      <c r="AA4987" s="62" t="s">
        <v>3472</v>
      </c>
      <c r="AB4987" s="62">
        <v>3517109</v>
      </c>
      <c r="AH4987" s="45" t="str">
        <f t="shared" si="145"/>
        <v>SPGlicério</v>
      </c>
      <c r="AI4987" s="62">
        <v>3517109</v>
      </c>
    </row>
    <row r="4988" spans="26:35" x14ac:dyDescent="0.25">
      <c r="Z4988" s="62" t="s">
        <v>85</v>
      </c>
      <c r="AA4988" s="62" t="s">
        <v>3481</v>
      </c>
      <c r="AB4988" s="62">
        <v>3517208</v>
      </c>
      <c r="AH4988" s="45" t="str">
        <f t="shared" si="145"/>
        <v>SPGuaiçara</v>
      </c>
      <c r="AI4988" s="62">
        <v>3517208</v>
      </c>
    </row>
    <row r="4989" spans="26:35" x14ac:dyDescent="0.25">
      <c r="Z4989" s="62" t="s">
        <v>85</v>
      </c>
      <c r="AA4989" s="62" t="s">
        <v>3491</v>
      </c>
      <c r="AB4989" s="62">
        <v>3517307</v>
      </c>
      <c r="AH4989" s="45" t="str">
        <f t="shared" si="145"/>
        <v>SPGuaimbê</v>
      </c>
      <c r="AI4989" s="62">
        <v>3517307</v>
      </c>
    </row>
    <row r="4990" spans="26:35" x14ac:dyDescent="0.25">
      <c r="Z4990" s="62" t="s">
        <v>85</v>
      </c>
      <c r="AA4990" s="62" t="s">
        <v>2653</v>
      </c>
      <c r="AB4990" s="62">
        <v>3517406</v>
      </c>
      <c r="AH4990" s="45" t="str">
        <f t="shared" si="145"/>
        <v>SPGuaíra</v>
      </c>
      <c r="AI4990" s="62">
        <v>3517406</v>
      </c>
    </row>
    <row r="4991" spans="26:35" x14ac:dyDescent="0.25">
      <c r="Z4991" s="62" t="s">
        <v>85</v>
      </c>
      <c r="AA4991" s="62" t="s">
        <v>3510</v>
      </c>
      <c r="AB4991" s="62">
        <v>3517505</v>
      </c>
      <c r="AH4991" s="45" t="str">
        <f t="shared" si="145"/>
        <v>SPGuapiaçu</v>
      </c>
      <c r="AI4991" s="62">
        <v>3517505</v>
      </c>
    </row>
    <row r="4992" spans="26:35" x14ac:dyDescent="0.25">
      <c r="Z4992" s="62" t="s">
        <v>85</v>
      </c>
      <c r="AA4992" s="62" t="s">
        <v>3520</v>
      </c>
      <c r="AB4992" s="62">
        <v>3517604</v>
      </c>
      <c r="AH4992" s="45" t="str">
        <f t="shared" si="145"/>
        <v>SPGuapiara</v>
      </c>
      <c r="AI4992" s="62">
        <v>3517604</v>
      </c>
    </row>
    <row r="4993" spans="26:35" x14ac:dyDescent="0.25">
      <c r="Z4993" s="62" t="s">
        <v>85</v>
      </c>
      <c r="AA4993" s="62" t="s">
        <v>3530</v>
      </c>
      <c r="AB4993" s="62">
        <v>3517703</v>
      </c>
      <c r="AH4993" s="45" t="str">
        <f t="shared" si="145"/>
        <v>SPGuará</v>
      </c>
      <c r="AI4993" s="62">
        <v>3517703</v>
      </c>
    </row>
    <row r="4994" spans="26:35" x14ac:dyDescent="0.25">
      <c r="Z4994" s="62" t="s">
        <v>85</v>
      </c>
      <c r="AA4994" s="62" t="s">
        <v>3540</v>
      </c>
      <c r="AB4994" s="62">
        <v>3517802</v>
      </c>
      <c r="AH4994" s="45" t="str">
        <f t="shared" si="145"/>
        <v>SPGuaraçaí</v>
      </c>
      <c r="AI4994" s="62">
        <v>3517802</v>
      </c>
    </row>
    <row r="4995" spans="26:35" x14ac:dyDescent="0.25">
      <c r="Z4995" s="62" t="s">
        <v>85</v>
      </c>
      <c r="AA4995" s="62" t="s">
        <v>2727</v>
      </c>
      <c r="AB4995" s="62">
        <v>3517901</v>
      </c>
      <c r="AH4995" s="45" t="str">
        <f t="shared" ref="AH4995:AH5058" si="146">CONCATENATE(Z4995,AA4995)</f>
        <v>SPGuaraci</v>
      </c>
      <c r="AI4995" s="62">
        <v>3517901</v>
      </c>
    </row>
    <row r="4996" spans="26:35" x14ac:dyDescent="0.25">
      <c r="Z4996" s="62" t="s">
        <v>85</v>
      </c>
      <c r="AA4996" s="62" t="s">
        <v>3558</v>
      </c>
      <c r="AB4996" s="62">
        <v>3518008</v>
      </c>
      <c r="AH4996" s="45" t="str">
        <f t="shared" si="146"/>
        <v>SPGuarani d'Oeste</v>
      </c>
      <c r="AI4996" s="62">
        <v>3518008</v>
      </c>
    </row>
    <row r="4997" spans="26:35" x14ac:dyDescent="0.25">
      <c r="Z4997" s="62" t="s">
        <v>85</v>
      </c>
      <c r="AA4997" s="62" t="s">
        <v>3568</v>
      </c>
      <c r="AB4997" s="62">
        <v>3518107</v>
      </c>
      <c r="AH4997" s="45" t="str">
        <f t="shared" si="146"/>
        <v>SPGuarantã</v>
      </c>
      <c r="AI4997" s="62">
        <v>3518107</v>
      </c>
    </row>
    <row r="4998" spans="26:35" x14ac:dyDescent="0.25">
      <c r="Z4998" s="62" t="s">
        <v>85</v>
      </c>
      <c r="AA4998" s="62" t="s">
        <v>3578</v>
      </c>
      <c r="AB4998" s="62">
        <v>3518206</v>
      </c>
      <c r="AH4998" s="45" t="str">
        <f t="shared" si="146"/>
        <v>SPGuararapes</v>
      </c>
      <c r="AI4998" s="62">
        <v>3518206</v>
      </c>
    </row>
    <row r="4999" spans="26:35" x14ac:dyDescent="0.25">
      <c r="Z4999" s="62" t="s">
        <v>85</v>
      </c>
      <c r="AA4999" s="62" t="s">
        <v>3588</v>
      </c>
      <c r="AB4999" s="62">
        <v>3518305</v>
      </c>
      <c r="AH4999" s="45" t="str">
        <f t="shared" si="146"/>
        <v>SPGuararema</v>
      </c>
      <c r="AI4999" s="62">
        <v>3518305</v>
      </c>
    </row>
    <row r="5000" spans="26:35" x14ac:dyDescent="0.25">
      <c r="Z5000" s="62" t="s">
        <v>85</v>
      </c>
      <c r="AA5000" s="62" t="s">
        <v>3598</v>
      </c>
      <c r="AB5000" s="62">
        <v>3518404</v>
      </c>
      <c r="AH5000" s="45" t="str">
        <f t="shared" si="146"/>
        <v>SPGuaratinguetá</v>
      </c>
      <c r="AI5000" s="62">
        <v>3518404</v>
      </c>
    </row>
    <row r="5001" spans="26:35" x14ac:dyDescent="0.25">
      <c r="Z5001" s="62" t="s">
        <v>85</v>
      </c>
      <c r="AA5001" s="62" t="s">
        <v>3607</v>
      </c>
      <c r="AB5001" s="62">
        <v>3518503</v>
      </c>
      <c r="AH5001" s="45" t="str">
        <f t="shared" si="146"/>
        <v>SPGuareí</v>
      </c>
      <c r="AI5001" s="62">
        <v>3518503</v>
      </c>
    </row>
    <row r="5002" spans="26:35" x14ac:dyDescent="0.25">
      <c r="Z5002" s="62" t="s">
        <v>85</v>
      </c>
      <c r="AA5002" s="62" t="s">
        <v>3616</v>
      </c>
      <c r="AB5002" s="62">
        <v>3518602</v>
      </c>
      <c r="AH5002" s="45" t="str">
        <f t="shared" si="146"/>
        <v>SPGuariba</v>
      </c>
      <c r="AI5002" s="62">
        <v>3518602</v>
      </c>
    </row>
    <row r="5003" spans="26:35" x14ac:dyDescent="0.25">
      <c r="Z5003" s="62" t="s">
        <v>85</v>
      </c>
      <c r="AA5003" s="62" t="s">
        <v>3625</v>
      </c>
      <c r="AB5003" s="62">
        <v>3518701</v>
      </c>
      <c r="AH5003" s="45" t="str">
        <f t="shared" si="146"/>
        <v>SPGuarujá</v>
      </c>
      <c r="AI5003" s="62">
        <v>3518701</v>
      </c>
    </row>
    <row r="5004" spans="26:35" x14ac:dyDescent="0.25">
      <c r="Z5004" s="62" t="s">
        <v>85</v>
      </c>
      <c r="AA5004" s="62" t="s">
        <v>3635</v>
      </c>
      <c r="AB5004" s="62">
        <v>3518800</v>
      </c>
      <c r="AH5004" s="45" t="str">
        <f t="shared" si="146"/>
        <v>SPGuarulhos</v>
      </c>
      <c r="AI5004" s="62">
        <v>3518800</v>
      </c>
    </row>
    <row r="5005" spans="26:35" x14ac:dyDescent="0.25">
      <c r="Z5005" s="62" t="s">
        <v>85</v>
      </c>
      <c r="AA5005" s="62" t="s">
        <v>3645</v>
      </c>
      <c r="AB5005" s="62">
        <v>3518859</v>
      </c>
      <c r="AH5005" s="45" t="str">
        <f t="shared" si="146"/>
        <v>SPGuatapará</v>
      </c>
      <c r="AI5005" s="62">
        <v>3518859</v>
      </c>
    </row>
    <row r="5006" spans="26:35" x14ac:dyDescent="0.25">
      <c r="Z5006" s="62" t="s">
        <v>85</v>
      </c>
      <c r="AA5006" s="62" t="s">
        <v>3654</v>
      </c>
      <c r="AB5006" s="62">
        <v>3518909</v>
      </c>
      <c r="AH5006" s="45" t="str">
        <f t="shared" si="146"/>
        <v>SPGuzolândia</v>
      </c>
      <c r="AI5006" s="62">
        <v>3518909</v>
      </c>
    </row>
    <row r="5007" spans="26:35" x14ac:dyDescent="0.25">
      <c r="Z5007" s="62" t="s">
        <v>85</v>
      </c>
      <c r="AA5007" s="62" t="s">
        <v>3663</v>
      </c>
      <c r="AB5007" s="62">
        <v>3519006</v>
      </c>
      <c r="AH5007" s="45" t="str">
        <f t="shared" si="146"/>
        <v>SPHerculândia</v>
      </c>
      <c r="AI5007" s="62">
        <v>3519006</v>
      </c>
    </row>
    <row r="5008" spans="26:35" x14ac:dyDescent="0.25">
      <c r="Z5008" s="62" t="s">
        <v>85</v>
      </c>
      <c r="AA5008" s="62" t="s">
        <v>3672</v>
      </c>
      <c r="AB5008" s="62">
        <v>3519055</v>
      </c>
      <c r="AH5008" s="45" t="str">
        <f t="shared" si="146"/>
        <v>SPHolambra</v>
      </c>
      <c r="AI5008" s="62">
        <v>3519055</v>
      </c>
    </row>
    <row r="5009" spans="26:35" x14ac:dyDescent="0.25">
      <c r="Z5009" s="62" t="s">
        <v>85</v>
      </c>
      <c r="AA5009" s="62" t="s">
        <v>3679</v>
      </c>
      <c r="AB5009" s="62">
        <v>3519071</v>
      </c>
      <c r="AH5009" s="45" t="str">
        <f t="shared" si="146"/>
        <v>SPHortolândia</v>
      </c>
      <c r="AI5009" s="62">
        <v>3519071</v>
      </c>
    </row>
    <row r="5010" spans="26:35" x14ac:dyDescent="0.25">
      <c r="Z5010" s="62" t="s">
        <v>85</v>
      </c>
      <c r="AA5010" s="62" t="s">
        <v>3687</v>
      </c>
      <c r="AB5010" s="62">
        <v>3519105</v>
      </c>
      <c r="AH5010" s="45" t="str">
        <f t="shared" si="146"/>
        <v>SPIacanga</v>
      </c>
      <c r="AI5010" s="62">
        <v>3519105</v>
      </c>
    </row>
    <row r="5011" spans="26:35" x14ac:dyDescent="0.25">
      <c r="Z5011" s="62" t="s">
        <v>85</v>
      </c>
      <c r="AA5011" s="62" t="s">
        <v>3696</v>
      </c>
      <c r="AB5011" s="62">
        <v>3519204</v>
      </c>
      <c r="AH5011" s="45" t="str">
        <f t="shared" si="146"/>
        <v>SPIacri</v>
      </c>
      <c r="AI5011" s="62">
        <v>3519204</v>
      </c>
    </row>
    <row r="5012" spans="26:35" x14ac:dyDescent="0.25">
      <c r="Z5012" s="62" t="s">
        <v>85</v>
      </c>
      <c r="AA5012" s="62" t="s">
        <v>3704</v>
      </c>
      <c r="AB5012" s="62">
        <v>3519253</v>
      </c>
      <c r="AH5012" s="45" t="str">
        <f t="shared" si="146"/>
        <v>SPIaras</v>
      </c>
      <c r="AI5012" s="62">
        <v>3519253</v>
      </c>
    </row>
    <row r="5013" spans="26:35" x14ac:dyDescent="0.25">
      <c r="Z5013" s="62" t="s">
        <v>85</v>
      </c>
      <c r="AA5013" s="62" t="s">
        <v>3712</v>
      </c>
      <c r="AB5013" s="62">
        <v>3519303</v>
      </c>
      <c r="AH5013" s="45" t="str">
        <f t="shared" si="146"/>
        <v>SPIbaté</v>
      </c>
      <c r="AI5013" s="62">
        <v>3519303</v>
      </c>
    </row>
    <row r="5014" spans="26:35" x14ac:dyDescent="0.25">
      <c r="Z5014" s="62" t="s">
        <v>85</v>
      </c>
      <c r="AA5014" s="62" t="s">
        <v>3719</v>
      </c>
      <c r="AB5014" s="62">
        <v>3519402</v>
      </c>
      <c r="AH5014" s="45" t="str">
        <f t="shared" si="146"/>
        <v>SPIbirá</v>
      </c>
      <c r="AI5014" s="62">
        <v>3519402</v>
      </c>
    </row>
    <row r="5015" spans="26:35" x14ac:dyDescent="0.25">
      <c r="Z5015" s="62" t="s">
        <v>85</v>
      </c>
      <c r="AA5015" s="62" t="s">
        <v>3726</v>
      </c>
      <c r="AB5015" s="62">
        <v>3519501</v>
      </c>
      <c r="AH5015" s="45" t="str">
        <f t="shared" si="146"/>
        <v>SPIbirarema</v>
      </c>
      <c r="AI5015" s="62">
        <v>3519501</v>
      </c>
    </row>
    <row r="5016" spans="26:35" x14ac:dyDescent="0.25">
      <c r="Z5016" s="62" t="s">
        <v>85</v>
      </c>
      <c r="AA5016" s="62" t="s">
        <v>3733</v>
      </c>
      <c r="AB5016" s="62">
        <v>3519600</v>
      </c>
      <c r="AH5016" s="45" t="str">
        <f t="shared" si="146"/>
        <v>SPIbitinga</v>
      </c>
      <c r="AI5016" s="62">
        <v>3519600</v>
      </c>
    </row>
    <row r="5017" spans="26:35" x14ac:dyDescent="0.25">
      <c r="Z5017" s="62" t="s">
        <v>85</v>
      </c>
      <c r="AA5017" s="62" t="s">
        <v>3740</v>
      </c>
      <c r="AB5017" s="62">
        <v>3519709</v>
      </c>
      <c r="AH5017" s="45" t="str">
        <f t="shared" si="146"/>
        <v>SPIbiúna</v>
      </c>
      <c r="AI5017" s="62">
        <v>3519709</v>
      </c>
    </row>
    <row r="5018" spans="26:35" x14ac:dyDescent="0.25">
      <c r="Z5018" s="62" t="s">
        <v>85</v>
      </c>
      <c r="AA5018" s="62" t="s">
        <v>3747</v>
      </c>
      <c r="AB5018" s="62">
        <v>3519808</v>
      </c>
      <c r="AH5018" s="45" t="str">
        <f t="shared" si="146"/>
        <v>SPIcém</v>
      </c>
      <c r="AI5018" s="62">
        <v>3519808</v>
      </c>
    </row>
    <row r="5019" spans="26:35" x14ac:dyDescent="0.25">
      <c r="Z5019" s="62" t="s">
        <v>85</v>
      </c>
      <c r="AA5019" s="62" t="s">
        <v>3753</v>
      </c>
      <c r="AB5019" s="62">
        <v>3519907</v>
      </c>
      <c r="AH5019" s="45" t="str">
        <f t="shared" si="146"/>
        <v>SPIepê</v>
      </c>
      <c r="AI5019" s="62">
        <v>3519907</v>
      </c>
    </row>
    <row r="5020" spans="26:35" x14ac:dyDescent="0.25">
      <c r="Z5020" s="62" t="s">
        <v>85</v>
      </c>
      <c r="AA5020" s="62" t="s">
        <v>3759</v>
      </c>
      <c r="AB5020" s="62">
        <v>3520004</v>
      </c>
      <c r="AH5020" s="45" t="str">
        <f t="shared" si="146"/>
        <v>SPIgaraçu do Tietê</v>
      </c>
      <c r="AI5020" s="62">
        <v>3520004</v>
      </c>
    </row>
    <row r="5021" spans="26:35" x14ac:dyDescent="0.25">
      <c r="Z5021" s="62" t="s">
        <v>85</v>
      </c>
      <c r="AA5021" s="62" t="s">
        <v>3763</v>
      </c>
      <c r="AB5021" s="62">
        <v>3520103</v>
      </c>
      <c r="AH5021" s="45" t="str">
        <f t="shared" si="146"/>
        <v>SPIgarapava</v>
      </c>
      <c r="AI5021" s="62">
        <v>3520103</v>
      </c>
    </row>
    <row r="5022" spans="26:35" x14ac:dyDescent="0.25">
      <c r="Z5022" s="62" t="s">
        <v>85</v>
      </c>
      <c r="AA5022" s="62" t="s">
        <v>3769</v>
      </c>
      <c r="AB5022" s="62">
        <v>3520202</v>
      </c>
      <c r="AH5022" s="45" t="str">
        <f t="shared" si="146"/>
        <v>SPIgaratá</v>
      </c>
      <c r="AI5022" s="62">
        <v>3520202</v>
      </c>
    </row>
    <row r="5023" spans="26:35" x14ac:dyDescent="0.25">
      <c r="Z5023" s="62" t="s">
        <v>85</v>
      </c>
      <c r="AA5023" s="62" t="s">
        <v>3775</v>
      </c>
      <c r="AB5023" s="62">
        <v>3520301</v>
      </c>
      <c r="AH5023" s="45" t="str">
        <f t="shared" si="146"/>
        <v>SPIguape</v>
      </c>
      <c r="AI5023" s="62">
        <v>3520301</v>
      </c>
    </row>
    <row r="5024" spans="26:35" x14ac:dyDescent="0.25">
      <c r="Z5024" s="62" t="s">
        <v>85</v>
      </c>
      <c r="AA5024" s="62" t="s">
        <v>3782</v>
      </c>
      <c r="AB5024" s="62">
        <v>3520426</v>
      </c>
      <c r="AH5024" s="45" t="str">
        <f t="shared" si="146"/>
        <v>SPIlha Comprida</v>
      </c>
      <c r="AI5024" s="62">
        <v>3520426</v>
      </c>
    </row>
    <row r="5025" spans="26:35" x14ac:dyDescent="0.25">
      <c r="Z5025" s="62" t="s">
        <v>85</v>
      </c>
      <c r="AA5025" s="62" t="s">
        <v>3789</v>
      </c>
      <c r="AB5025" s="62">
        <v>3520442</v>
      </c>
      <c r="AH5025" s="45" t="str">
        <f t="shared" si="146"/>
        <v>SPIlha Solteira</v>
      </c>
      <c r="AI5025" s="62">
        <v>3520442</v>
      </c>
    </row>
    <row r="5026" spans="26:35" x14ac:dyDescent="0.25">
      <c r="Z5026" s="62" t="s">
        <v>85</v>
      </c>
      <c r="AA5026" s="62" t="s">
        <v>3796</v>
      </c>
      <c r="AB5026" s="62">
        <v>3520400</v>
      </c>
      <c r="AH5026" s="45" t="str">
        <f t="shared" si="146"/>
        <v>SPIlhabela</v>
      </c>
      <c r="AI5026" s="62">
        <v>3520400</v>
      </c>
    </row>
    <row r="5027" spans="26:35" x14ac:dyDescent="0.25">
      <c r="Z5027" s="62" t="s">
        <v>85</v>
      </c>
      <c r="AA5027" s="62" t="s">
        <v>3803</v>
      </c>
      <c r="AB5027" s="62">
        <v>3520509</v>
      </c>
      <c r="AH5027" s="45" t="str">
        <f t="shared" si="146"/>
        <v>SPIndaiatuba</v>
      </c>
      <c r="AI5027" s="62">
        <v>3520509</v>
      </c>
    </row>
    <row r="5028" spans="26:35" x14ac:dyDescent="0.25">
      <c r="Z5028" s="62" t="s">
        <v>85</v>
      </c>
      <c r="AA5028" s="62" t="s">
        <v>3809</v>
      </c>
      <c r="AB5028" s="62">
        <v>3520608</v>
      </c>
      <c r="AH5028" s="45" t="str">
        <f t="shared" si="146"/>
        <v>SPIndiana</v>
      </c>
      <c r="AI5028" s="62">
        <v>3520608</v>
      </c>
    </row>
    <row r="5029" spans="26:35" x14ac:dyDescent="0.25">
      <c r="Z5029" s="62" t="s">
        <v>85</v>
      </c>
      <c r="AA5029" s="62" t="s">
        <v>3816</v>
      </c>
      <c r="AB5029" s="62">
        <v>3520707</v>
      </c>
      <c r="AH5029" s="45" t="str">
        <f t="shared" si="146"/>
        <v>SPIndiaporã</v>
      </c>
      <c r="AI5029" s="62">
        <v>3520707</v>
      </c>
    </row>
    <row r="5030" spans="26:35" x14ac:dyDescent="0.25">
      <c r="Z5030" s="62" t="s">
        <v>85</v>
      </c>
      <c r="AA5030" s="62" t="s">
        <v>3823</v>
      </c>
      <c r="AB5030" s="62">
        <v>3520806</v>
      </c>
      <c r="AH5030" s="45" t="str">
        <f t="shared" si="146"/>
        <v>SPInúbia Paulista</v>
      </c>
      <c r="AI5030" s="62">
        <v>3520806</v>
      </c>
    </row>
    <row r="5031" spans="26:35" x14ac:dyDescent="0.25">
      <c r="Z5031" s="62" t="s">
        <v>85</v>
      </c>
      <c r="AA5031" s="62" t="s">
        <v>3830</v>
      </c>
      <c r="AB5031" s="62">
        <v>3520905</v>
      </c>
      <c r="AH5031" s="45" t="str">
        <f t="shared" si="146"/>
        <v>SPIpaussu</v>
      </c>
      <c r="AI5031" s="62">
        <v>3520905</v>
      </c>
    </row>
    <row r="5032" spans="26:35" x14ac:dyDescent="0.25">
      <c r="Z5032" s="62" t="s">
        <v>85</v>
      </c>
      <c r="AA5032" s="62" t="s">
        <v>3836</v>
      </c>
      <c r="AB5032" s="62">
        <v>3521002</v>
      </c>
      <c r="AH5032" s="45" t="str">
        <f t="shared" si="146"/>
        <v>SPIperó</v>
      </c>
      <c r="AI5032" s="62">
        <v>3521002</v>
      </c>
    </row>
    <row r="5033" spans="26:35" x14ac:dyDescent="0.25">
      <c r="Z5033" s="62" t="s">
        <v>85</v>
      </c>
      <c r="AA5033" s="62" t="s">
        <v>3843</v>
      </c>
      <c r="AB5033" s="62">
        <v>3521101</v>
      </c>
      <c r="AH5033" s="45" t="str">
        <f t="shared" si="146"/>
        <v>SPIpeúna</v>
      </c>
      <c r="AI5033" s="62">
        <v>3521101</v>
      </c>
    </row>
    <row r="5034" spans="26:35" x14ac:dyDescent="0.25">
      <c r="Z5034" s="62" t="s">
        <v>85</v>
      </c>
      <c r="AA5034" s="62" t="s">
        <v>3849</v>
      </c>
      <c r="AB5034" s="62">
        <v>3521150</v>
      </c>
      <c r="AH5034" s="45" t="str">
        <f t="shared" si="146"/>
        <v>SPIpiguá</v>
      </c>
      <c r="AI5034" s="62">
        <v>3521150</v>
      </c>
    </row>
    <row r="5035" spans="26:35" x14ac:dyDescent="0.25">
      <c r="Z5035" s="62" t="s">
        <v>85</v>
      </c>
      <c r="AA5035" s="62" t="s">
        <v>3856</v>
      </c>
      <c r="AB5035" s="62">
        <v>3521200</v>
      </c>
      <c r="AH5035" s="45" t="str">
        <f t="shared" si="146"/>
        <v>SPIporanga</v>
      </c>
      <c r="AI5035" s="62">
        <v>3521200</v>
      </c>
    </row>
    <row r="5036" spans="26:35" x14ac:dyDescent="0.25">
      <c r="Z5036" s="62" t="s">
        <v>85</v>
      </c>
      <c r="AA5036" s="62" t="s">
        <v>3862</v>
      </c>
      <c r="AB5036" s="62">
        <v>3521309</v>
      </c>
      <c r="AH5036" s="45" t="str">
        <f t="shared" si="146"/>
        <v>SPIpuã</v>
      </c>
      <c r="AI5036" s="62">
        <v>3521309</v>
      </c>
    </row>
    <row r="5037" spans="26:35" x14ac:dyDescent="0.25">
      <c r="Z5037" s="62" t="s">
        <v>85</v>
      </c>
      <c r="AA5037" s="62" t="s">
        <v>3868</v>
      </c>
      <c r="AB5037" s="62">
        <v>3521408</v>
      </c>
      <c r="AH5037" s="45" t="str">
        <f t="shared" si="146"/>
        <v>SPIracemápolis</v>
      </c>
      <c r="AI5037" s="62">
        <v>3521408</v>
      </c>
    </row>
    <row r="5038" spans="26:35" x14ac:dyDescent="0.25">
      <c r="Z5038" s="62" t="s">
        <v>85</v>
      </c>
      <c r="AA5038" s="62" t="s">
        <v>3873</v>
      </c>
      <c r="AB5038" s="62">
        <v>3521507</v>
      </c>
      <c r="AH5038" s="45" t="str">
        <f t="shared" si="146"/>
        <v>SPIrapuã</v>
      </c>
      <c r="AI5038" s="62">
        <v>3521507</v>
      </c>
    </row>
    <row r="5039" spans="26:35" x14ac:dyDescent="0.25">
      <c r="Z5039" s="62" t="s">
        <v>85</v>
      </c>
      <c r="AA5039" s="62" t="s">
        <v>3878</v>
      </c>
      <c r="AB5039" s="62">
        <v>3521606</v>
      </c>
      <c r="AH5039" s="45" t="str">
        <f t="shared" si="146"/>
        <v>SPIrapuru</v>
      </c>
      <c r="AI5039" s="62">
        <v>3521606</v>
      </c>
    </row>
    <row r="5040" spans="26:35" x14ac:dyDescent="0.25">
      <c r="Z5040" s="62" t="s">
        <v>85</v>
      </c>
      <c r="AA5040" s="62" t="s">
        <v>3884</v>
      </c>
      <c r="AB5040" s="62">
        <v>3521705</v>
      </c>
      <c r="AH5040" s="45" t="str">
        <f t="shared" si="146"/>
        <v>SPItaberá</v>
      </c>
      <c r="AI5040" s="62">
        <v>3521705</v>
      </c>
    </row>
    <row r="5041" spans="26:35" x14ac:dyDescent="0.25">
      <c r="Z5041" s="62" t="s">
        <v>85</v>
      </c>
      <c r="AA5041" s="62" t="s">
        <v>3890</v>
      </c>
      <c r="AB5041" s="62">
        <v>3521804</v>
      </c>
      <c r="AH5041" s="45" t="str">
        <f t="shared" si="146"/>
        <v>SPItaí</v>
      </c>
      <c r="AI5041" s="62">
        <v>3521804</v>
      </c>
    </row>
    <row r="5042" spans="26:35" x14ac:dyDescent="0.25">
      <c r="Z5042" s="62" t="s">
        <v>85</v>
      </c>
      <c r="AA5042" s="62" t="s">
        <v>3896</v>
      </c>
      <c r="AB5042" s="62">
        <v>3521903</v>
      </c>
      <c r="AH5042" s="45" t="str">
        <f t="shared" si="146"/>
        <v>SPItajobi</v>
      </c>
      <c r="AI5042" s="62">
        <v>3521903</v>
      </c>
    </row>
    <row r="5043" spans="26:35" x14ac:dyDescent="0.25">
      <c r="Z5043" s="62" t="s">
        <v>85</v>
      </c>
      <c r="AA5043" s="62" t="s">
        <v>3902</v>
      </c>
      <c r="AB5043" s="62">
        <v>3522000</v>
      </c>
      <c r="AH5043" s="45" t="str">
        <f t="shared" si="146"/>
        <v>SPItaju</v>
      </c>
      <c r="AI5043" s="62">
        <v>3522000</v>
      </c>
    </row>
    <row r="5044" spans="26:35" x14ac:dyDescent="0.25">
      <c r="Z5044" s="62" t="s">
        <v>85</v>
      </c>
      <c r="AA5044" s="62" t="s">
        <v>3908</v>
      </c>
      <c r="AB5044" s="62">
        <v>3522109</v>
      </c>
      <c r="AH5044" s="45" t="str">
        <f t="shared" si="146"/>
        <v>SPItanhaém</v>
      </c>
      <c r="AI5044" s="62">
        <v>3522109</v>
      </c>
    </row>
    <row r="5045" spans="26:35" x14ac:dyDescent="0.25">
      <c r="Z5045" s="62" t="s">
        <v>85</v>
      </c>
      <c r="AA5045" s="62" t="s">
        <v>3914</v>
      </c>
      <c r="AB5045" s="62">
        <v>3522158</v>
      </c>
      <c r="AH5045" s="45" t="str">
        <f t="shared" si="146"/>
        <v>SPItaóca</v>
      </c>
      <c r="AI5045" s="62">
        <v>3522158</v>
      </c>
    </row>
    <row r="5046" spans="26:35" x14ac:dyDescent="0.25">
      <c r="Z5046" s="62" t="s">
        <v>85</v>
      </c>
      <c r="AA5046" s="62" t="s">
        <v>3919</v>
      </c>
      <c r="AB5046" s="62">
        <v>3522208</v>
      </c>
      <c r="AH5046" s="45" t="str">
        <f t="shared" si="146"/>
        <v>SPItapecerica da Serra</v>
      </c>
      <c r="AI5046" s="62">
        <v>3522208</v>
      </c>
    </row>
    <row r="5047" spans="26:35" x14ac:dyDescent="0.25">
      <c r="Z5047" s="62" t="s">
        <v>85</v>
      </c>
      <c r="AA5047" s="62" t="s">
        <v>3925</v>
      </c>
      <c r="AB5047" s="62">
        <v>3522307</v>
      </c>
      <c r="AH5047" s="45" t="str">
        <f t="shared" si="146"/>
        <v>SPItapetininga</v>
      </c>
      <c r="AI5047" s="62">
        <v>3522307</v>
      </c>
    </row>
    <row r="5048" spans="26:35" x14ac:dyDescent="0.25">
      <c r="Z5048" s="62" t="s">
        <v>85</v>
      </c>
      <c r="AA5048" s="62" t="s">
        <v>3931</v>
      </c>
      <c r="AB5048" s="62">
        <v>3522406</v>
      </c>
      <c r="AH5048" s="45" t="str">
        <f t="shared" si="146"/>
        <v>SPItapeva</v>
      </c>
      <c r="AI5048" s="62">
        <v>3522406</v>
      </c>
    </row>
    <row r="5049" spans="26:35" x14ac:dyDescent="0.25">
      <c r="Z5049" s="62" t="s">
        <v>85</v>
      </c>
      <c r="AA5049" s="62" t="s">
        <v>3937</v>
      </c>
      <c r="AB5049" s="62">
        <v>3522505</v>
      </c>
      <c r="AH5049" s="45" t="str">
        <f t="shared" si="146"/>
        <v>SPItapevi</v>
      </c>
      <c r="AI5049" s="62">
        <v>3522505</v>
      </c>
    </row>
    <row r="5050" spans="26:35" x14ac:dyDescent="0.25">
      <c r="Z5050" s="62" t="s">
        <v>85</v>
      </c>
      <c r="AA5050" s="62" t="s">
        <v>3943</v>
      </c>
      <c r="AB5050" s="62">
        <v>3522604</v>
      </c>
      <c r="AH5050" s="45" t="str">
        <f t="shared" si="146"/>
        <v>SPItapira</v>
      </c>
      <c r="AI5050" s="62">
        <v>3522604</v>
      </c>
    </row>
    <row r="5051" spans="26:35" x14ac:dyDescent="0.25">
      <c r="Z5051" s="62" t="s">
        <v>85</v>
      </c>
      <c r="AA5051" s="62" t="s">
        <v>3949</v>
      </c>
      <c r="AB5051" s="62">
        <v>3522653</v>
      </c>
      <c r="AH5051" s="45" t="str">
        <f t="shared" si="146"/>
        <v>SPItapirapuã Paulista</v>
      </c>
      <c r="AI5051" s="62">
        <v>3522653</v>
      </c>
    </row>
    <row r="5052" spans="26:35" x14ac:dyDescent="0.25">
      <c r="Z5052" s="62" t="s">
        <v>85</v>
      </c>
      <c r="AA5052" s="62" t="s">
        <v>3955</v>
      </c>
      <c r="AB5052" s="62">
        <v>3522703</v>
      </c>
      <c r="AH5052" s="45" t="str">
        <f t="shared" si="146"/>
        <v>SPItápolis</v>
      </c>
      <c r="AI5052" s="62">
        <v>3522703</v>
      </c>
    </row>
    <row r="5053" spans="26:35" x14ac:dyDescent="0.25">
      <c r="Z5053" s="62" t="s">
        <v>85</v>
      </c>
      <c r="AA5053" s="62" t="s">
        <v>2013</v>
      </c>
      <c r="AB5053" s="62">
        <v>3522802</v>
      </c>
      <c r="AH5053" s="45" t="str">
        <f t="shared" si="146"/>
        <v>SPItaporanga</v>
      </c>
      <c r="AI5053" s="62">
        <v>3522802</v>
      </c>
    </row>
    <row r="5054" spans="26:35" x14ac:dyDescent="0.25">
      <c r="Z5054" s="62" t="s">
        <v>85</v>
      </c>
      <c r="AA5054" s="62" t="s">
        <v>3966</v>
      </c>
      <c r="AB5054" s="62">
        <v>3522901</v>
      </c>
      <c r="AH5054" s="45" t="str">
        <f t="shared" si="146"/>
        <v>SPItapuí</v>
      </c>
      <c r="AI5054" s="62">
        <v>3522901</v>
      </c>
    </row>
    <row r="5055" spans="26:35" x14ac:dyDescent="0.25">
      <c r="Z5055" s="62" t="s">
        <v>85</v>
      </c>
      <c r="AA5055" s="62" t="s">
        <v>3972</v>
      </c>
      <c r="AB5055" s="62">
        <v>3523008</v>
      </c>
      <c r="AH5055" s="45" t="str">
        <f t="shared" si="146"/>
        <v>SPItapura</v>
      </c>
      <c r="AI5055" s="62">
        <v>3523008</v>
      </c>
    </row>
    <row r="5056" spans="26:35" x14ac:dyDescent="0.25">
      <c r="Z5056" s="62" t="s">
        <v>85</v>
      </c>
      <c r="AA5056" s="62" t="s">
        <v>3976</v>
      </c>
      <c r="AB5056" s="62">
        <v>3523107</v>
      </c>
      <c r="AH5056" s="45" t="str">
        <f t="shared" si="146"/>
        <v>SPItaquaquecetuba</v>
      </c>
      <c r="AI5056" s="62">
        <v>3523107</v>
      </c>
    </row>
    <row r="5057" spans="26:35" x14ac:dyDescent="0.25">
      <c r="Z5057" s="62" t="s">
        <v>85</v>
      </c>
      <c r="AA5057" s="62" t="s">
        <v>3982</v>
      </c>
      <c r="AB5057" s="62">
        <v>3523206</v>
      </c>
      <c r="AH5057" s="45" t="str">
        <f t="shared" si="146"/>
        <v>SPItararé</v>
      </c>
      <c r="AI5057" s="62">
        <v>3523206</v>
      </c>
    </row>
    <row r="5058" spans="26:35" x14ac:dyDescent="0.25">
      <c r="Z5058" s="62" t="s">
        <v>85</v>
      </c>
      <c r="AA5058" s="62" t="s">
        <v>3988</v>
      </c>
      <c r="AB5058" s="62">
        <v>3523305</v>
      </c>
      <c r="AH5058" s="45" t="str">
        <f t="shared" si="146"/>
        <v>SPItariri</v>
      </c>
      <c r="AI5058" s="62">
        <v>3523305</v>
      </c>
    </row>
    <row r="5059" spans="26:35" x14ac:dyDescent="0.25">
      <c r="Z5059" s="62" t="s">
        <v>85</v>
      </c>
      <c r="AA5059" s="62" t="s">
        <v>3993</v>
      </c>
      <c r="AB5059" s="62">
        <v>3523404</v>
      </c>
      <c r="AH5059" s="45" t="str">
        <f t="shared" ref="AH5059:AH5122" si="147">CONCATENATE(Z5059,AA5059)</f>
        <v>SPItatiba</v>
      </c>
      <c r="AI5059" s="62">
        <v>3523404</v>
      </c>
    </row>
    <row r="5060" spans="26:35" x14ac:dyDescent="0.25">
      <c r="Z5060" s="62" t="s">
        <v>85</v>
      </c>
      <c r="AA5060" s="62" t="s">
        <v>3999</v>
      </c>
      <c r="AB5060" s="62">
        <v>3523503</v>
      </c>
      <c r="AH5060" s="45" t="str">
        <f t="shared" si="147"/>
        <v>SPItatinga</v>
      </c>
      <c r="AI5060" s="62">
        <v>3523503</v>
      </c>
    </row>
    <row r="5061" spans="26:35" x14ac:dyDescent="0.25">
      <c r="Z5061" s="62" t="s">
        <v>85</v>
      </c>
      <c r="AA5061" s="62" t="s">
        <v>4004</v>
      </c>
      <c r="AB5061" s="62">
        <v>3523602</v>
      </c>
      <c r="AH5061" s="45" t="str">
        <f t="shared" si="147"/>
        <v>SPItirapina</v>
      </c>
      <c r="AI5061" s="62">
        <v>3523602</v>
      </c>
    </row>
    <row r="5062" spans="26:35" x14ac:dyDescent="0.25">
      <c r="Z5062" s="62" t="s">
        <v>85</v>
      </c>
      <c r="AA5062" s="62" t="s">
        <v>4010</v>
      </c>
      <c r="AB5062" s="62">
        <v>3523701</v>
      </c>
      <c r="AH5062" s="45" t="str">
        <f t="shared" si="147"/>
        <v>SPItirapuã</v>
      </c>
      <c r="AI5062" s="62">
        <v>3523701</v>
      </c>
    </row>
    <row r="5063" spans="26:35" x14ac:dyDescent="0.25">
      <c r="Z5063" s="62" t="s">
        <v>85</v>
      </c>
      <c r="AA5063" s="62" t="s">
        <v>4016</v>
      </c>
      <c r="AB5063" s="62">
        <v>3523800</v>
      </c>
      <c r="AH5063" s="45" t="str">
        <f t="shared" si="147"/>
        <v>SPItobi</v>
      </c>
      <c r="AI5063" s="62">
        <v>3523800</v>
      </c>
    </row>
    <row r="5064" spans="26:35" x14ac:dyDescent="0.25">
      <c r="Z5064" s="62" t="s">
        <v>85</v>
      </c>
      <c r="AA5064" s="62" t="s">
        <v>4022</v>
      </c>
      <c r="AB5064" s="62">
        <v>3523909</v>
      </c>
      <c r="AH5064" s="45" t="str">
        <f t="shared" si="147"/>
        <v>SPItu</v>
      </c>
      <c r="AI5064" s="62">
        <v>3523909</v>
      </c>
    </row>
    <row r="5065" spans="26:35" x14ac:dyDescent="0.25">
      <c r="Z5065" s="62" t="s">
        <v>85</v>
      </c>
      <c r="AA5065" s="62" t="s">
        <v>4027</v>
      </c>
      <c r="AB5065" s="62">
        <v>3524006</v>
      </c>
      <c r="AH5065" s="45" t="str">
        <f t="shared" si="147"/>
        <v>SPItupeva</v>
      </c>
      <c r="AI5065" s="62">
        <v>3524006</v>
      </c>
    </row>
    <row r="5066" spans="26:35" x14ac:dyDescent="0.25">
      <c r="Z5066" s="62" t="s">
        <v>85</v>
      </c>
      <c r="AA5066" s="62" t="s">
        <v>4033</v>
      </c>
      <c r="AB5066" s="62">
        <v>3524105</v>
      </c>
      <c r="AH5066" s="45" t="str">
        <f t="shared" si="147"/>
        <v>SPItuverava</v>
      </c>
      <c r="AI5066" s="62">
        <v>3524105</v>
      </c>
    </row>
    <row r="5067" spans="26:35" x14ac:dyDescent="0.25">
      <c r="Z5067" s="62" t="s">
        <v>85</v>
      </c>
      <c r="AA5067" s="62" t="s">
        <v>3541</v>
      </c>
      <c r="AB5067" s="62">
        <v>3524204</v>
      </c>
      <c r="AH5067" s="45" t="str">
        <f t="shared" si="147"/>
        <v>SPJaborandi</v>
      </c>
      <c r="AI5067" s="62">
        <v>3524204</v>
      </c>
    </row>
    <row r="5068" spans="26:35" x14ac:dyDescent="0.25">
      <c r="Z5068" s="62" t="s">
        <v>85</v>
      </c>
      <c r="AA5068" s="62" t="s">
        <v>4044</v>
      </c>
      <c r="AB5068" s="62">
        <v>3524303</v>
      </c>
      <c r="AH5068" s="45" t="str">
        <f t="shared" si="147"/>
        <v>SPJaboticabal</v>
      </c>
      <c r="AI5068" s="62">
        <v>3524303</v>
      </c>
    </row>
    <row r="5069" spans="26:35" x14ac:dyDescent="0.25">
      <c r="Z5069" s="62" t="s">
        <v>85</v>
      </c>
      <c r="AA5069" s="62" t="s">
        <v>4050</v>
      </c>
      <c r="AB5069" s="62">
        <v>3524402</v>
      </c>
      <c r="AH5069" s="45" t="str">
        <f t="shared" si="147"/>
        <v>SPJacareí</v>
      </c>
      <c r="AI5069" s="62">
        <v>3524402</v>
      </c>
    </row>
    <row r="5070" spans="26:35" x14ac:dyDescent="0.25">
      <c r="Z5070" s="62" t="s">
        <v>85</v>
      </c>
      <c r="AA5070" s="62" t="s">
        <v>4056</v>
      </c>
      <c r="AB5070" s="62">
        <v>3524501</v>
      </c>
      <c r="AH5070" s="45" t="str">
        <f t="shared" si="147"/>
        <v>SPJaci</v>
      </c>
      <c r="AI5070" s="62">
        <v>3524501</v>
      </c>
    </row>
    <row r="5071" spans="26:35" x14ac:dyDescent="0.25">
      <c r="Z5071" s="62" t="s">
        <v>85</v>
      </c>
      <c r="AA5071" s="62" t="s">
        <v>4061</v>
      </c>
      <c r="AB5071" s="62">
        <v>3524600</v>
      </c>
      <c r="AH5071" s="45" t="str">
        <f t="shared" si="147"/>
        <v>SPJacupiranga</v>
      </c>
      <c r="AI5071" s="62">
        <v>3524600</v>
      </c>
    </row>
    <row r="5072" spans="26:35" x14ac:dyDescent="0.25">
      <c r="Z5072" s="62" t="s">
        <v>85</v>
      </c>
      <c r="AA5072" s="62" t="s">
        <v>4067</v>
      </c>
      <c r="AB5072" s="62">
        <v>3524709</v>
      </c>
      <c r="AH5072" s="45" t="str">
        <f t="shared" si="147"/>
        <v>SPJaguariúna</v>
      </c>
      <c r="AI5072" s="62">
        <v>3524709</v>
      </c>
    </row>
    <row r="5073" spans="26:35" x14ac:dyDescent="0.25">
      <c r="Z5073" s="62" t="s">
        <v>85</v>
      </c>
      <c r="AA5073" s="62" t="s">
        <v>4073</v>
      </c>
      <c r="AB5073" s="62">
        <v>3524808</v>
      </c>
      <c r="AH5073" s="45" t="str">
        <f t="shared" si="147"/>
        <v>SPJales</v>
      </c>
      <c r="AI5073" s="62">
        <v>3524808</v>
      </c>
    </row>
    <row r="5074" spans="26:35" x14ac:dyDescent="0.25">
      <c r="Z5074" s="62" t="s">
        <v>85</v>
      </c>
      <c r="AA5074" s="62" t="s">
        <v>4078</v>
      </c>
      <c r="AB5074" s="62">
        <v>3524907</v>
      </c>
      <c r="AH5074" s="45" t="str">
        <f t="shared" si="147"/>
        <v>SPJambeiro</v>
      </c>
      <c r="AI5074" s="62">
        <v>3524907</v>
      </c>
    </row>
    <row r="5075" spans="26:35" x14ac:dyDescent="0.25">
      <c r="Z5075" s="62" t="s">
        <v>85</v>
      </c>
      <c r="AA5075" s="62" t="s">
        <v>4084</v>
      </c>
      <c r="AB5075" s="62">
        <v>3525003</v>
      </c>
      <c r="AH5075" s="45" t="str">
        <f t="shared" si="147"/>
        <v>SPJandira</v>
      </c>
      <c r="AI5075" s="62">
        <v>3525003</v>
      </c>
    </row>
    <row r="5076" spans="26:35" x14ac:dyDescent="0.25">
      <c r="Z5076" s="62" t="s">
        <v>85</v>
      </c>
      <c r="AA5076" s="62" t="s">
        <v>2762</v>
      </c>
      <c r="AB5076" s="62">
        <v>3525102</v>
      </c>
      <c r="AH5076" s="45" t="str">
        <f t="shared" si="147"/>
        <v>SPJardinópolis</v>
      </c>
      <c r="AI5076" s="62">
        <v>3525102</v>
      </c>
    </row>
    <row r="5077" spans="26:35" x14ac:dyDescent="0.25">
      <c r="Z5077" s="62" t="s">
        <v>85</v>
      </c>
      <c r="AA5077" s="62" t="s">
        <v>4095</v>
      </c>
      <c r="AB5077" s="62">
        <v>3525201</v>
      </c>
      <c r="AH5077" s="45" t="str">
        <f t="shared" si="147"/>
        <v>SPJarinu</v>
      </c>
      <c r="AI5077" s="62">
        <v>3525201</v>
      </c>
    </row>
    <row r="5078" spans="26:35" x14ac:dyDescent="0.25">
      <c r="Z5078" s="62" t="s">
        <v>85</v>
      </c>
      <c r="AA5078" s="62" t="s">
        <v>4101</v>
      </c>
      <c r="AB5078" s="62">
        <v>3525300</v>
      </c>
      <c r="AH5078" s="45" t="str">
        <f t="shared" si="147"/>
        <v>SPJaú</v>
      </c>
      <c r="AI5078" s="62">
        <v>3525300</v>
      </c>
    </row>
    <row r="5079" spans="26:35" x14ac:dyDescent="0.25">
      <c r="Z5079" s="62" t="s">
        <v>85</v>
      </c>
      <c r="AA5079" s="62" t="s">
        <v>4107</v>
      </c>
      <c r="AB5079" s="62">
        <v>3525409</v>
      </c>
      <c r="AH5079" s="45" t="str">
        <f t="shared" si="147"/>
        <v>SPJeriquara</v>
      </c>
      <c r="AI5079" s="62">
        <v>3525409</v>
      </c>
    </row>
    <row r="5080" spans="26:35" x14ac:dyDescent="0.25">
      <c r="Z5080" s="62" t="s">
        <v>85</v>
      </c>
      <c r="AA5080" s="62" t="s">
        <v>4113</v>
      </c>
      <c r="AB5080" s="62">
        <v>3525508</v>
      </c>
      <c r="AH5080" s="45" t="str">
        <f t="shared" si="147"/>
        <v>SPJoanópolis</v>
      </c>
      <c r="AI5080" s="62">
        <v>3525508</v>
      </c>
    </row>
    <row r="5081" spans="26:35" x14ac:dyDescent="0.25">
      <c r="Z5081" s="62" t="s">
        <v>85</v>
      </c>
      <c r="AA5081" s="62" t="s">
        <v>4118</v>
      </c>
      <c r="AB5081" s="62">
        <v>3525607</v>
      </c>
      <c r="AH5081" s="45" t="str">
        <f t="shared" si="147"/>
        <v>SPJoão Ramalho</v>
      </c>
      <c r="AI5081" s="62">
        <v>3525607</v>
      </c>
    </row>
    <row r="5082" spans="26:35" x14ac:dyDescent="0.25">
      <c r="Z5082" s="62" t="s">
        <v>85</v>
      </c>
      <c r="AA5082" s="62" t="s">
        <v>4124</v>
      </c>
      <c r="AB5082" s="62">
        <v>3525706</v>
      </c>
      <c r="AH5082" s="45" t="str">
        <f t="shared" si="147"/>
        <v>SPJosé Bonifácio</v>
      </c>
      <c r="AI5082" s="62">
        <v>3525706</v>
      </c>
    </row>
    <row r="5083" spans="26:35" x14ac:dyDescent="0.25">
      <c r="Z5083" s="62" t="s">
        <v>85</v>
      </c>
      <c r="AA5083" s="62" t="s">
        <v>4130</v>
      </c>
      <c r="AB5083" s="62">
        <v>3525805</v>
      </c>
      <c r="AH5083" s="45" t="str">
        <f t="shared" si="147"/>
        <v>SPJúlio Mesquita</v>
      </c>
      <c r="AI5083" s="62">
        <v>3525805</v>
      </c>
    </row>
    <row r="5084" spans="26:35" x14ac:dyDescent="0.25">
      <c r="Z5084" s="62" t="s">
        <v>85</v>
      </c>
      <c r="AA5084" s="62" t="s">
        <v>4136</v>
      </c>
      <c r="AB5084" s="62">
        <v>3525854</v>
      </c>
      <c r="AH5084" s="45" t="str">
        <f t="shared" si="147"/>
        <v>SPJumirim</v>
      </c>
      <c r="AI5084" s="62">
        <v>3525854</v>
      </c>
    </row>
    <row r="5085" spans="26:35" x14ac:dyDescent="0.25">
      <c r="Z5085" s="62" t="s">
        <v>85</v>
      </c>
      <c r="AA5085" s="62" t="s">
        <v>4141</v>
      </c>
      <c r="AB5085" s="62">
        <v>3525904</v>
      </c>
      <c r="AH5085" s="45" t="str">
        <f t="shared" si="147"/>
        <v>SPJundiaí</v>
      </c>
      <c r="AI5085" s="62">
        <v>3525904</v>
      </c>
    </row>
    <row r="5086" spans="26:35" x14ac:dyDescent="0.25">
      <c r="Z5086" s="62" t="s">
        <v>85</v>
      </c>
      <c r="AA5086" s="62" t="s">
        <v>4146</v>
      </c>
      <c r="AB5086" s="62">
        <v>3526001</v>
      </c>
      <c r="AH5086" s="45" t="str">
        <f t="shared" si="147"/>
        <v>SPJunqueirópolis</v>
      </c>
      <c r="AI5086" s="62">
        <v>3526001</v>
      </c>
    </row>
    <row r="5087" spans="26:35" x14ac:dyDescent="0.25">
      <c r="Z5087" s="62" t="s">
        <v>85</v>
      </c>
      <c r="AA5087" s="62" t="s">
        <v>4151</v>
      </c>
      <c r="AB5087" s="62">
        <v>3526100</v>
      </c>
      <c r="AH5087" s="45" t="str">
        <f t="shared" si="147"/>
        <v>SPJuquiá</v>
      </c>
      <c r="AI5087" s="62">
        <v>3526100</v>
      </c>
    </row>
    <row r="5088" spans="26:35" x14ac:dyDescent="0.25">
      <c r="Z5088" s="62" t="s">
        <v>85</v>
      </c>
      <c r="AA5088" s="62" t="s">
        <v>4156</v>
      </c>
      <c r="AB5088" s="62">
        <v>3526209</v>
      </c>
      <c r="AH5088" s="45" t="str">
        <f t="shared" si="147"/>
        <v>SPJuquitiba</v>
      </c>
      <c r="AI5088" s="62">
        <v>3526209</v>
      </c>
    </row>
    <row r="5089" spans="26:35" x14ac:dyDescent="0.25">
      <c r="Z5089" s="62" t="s">
        <v>85</v>
      </c>
      <c r="AA5089" s="62" t="s">
        <v>4161</v>
      </c>
      <c r="AB5089" s="62">
        <v>3526308</v>
      </c>
      <c r="AH5089" s="45" t="str">
        <f t="shared" si="147"/>
        <v>SPLagoinha</v>
      </c>
      <c r="AI5089" s="62">
        <v>3526308</v>
      </c>
    </row>
    <row r="5090" spans="26:35" x14ac:dyDescent="0.25">
      <c r="Z5090" s="62" t="s">
        <v>85</v>
      </c>
      <c r="AA5090" s="62" t="s">
        <v>4166</v>
      </c>
      <c r="AB5090" s="62">
        <v>3526407</v>
      </c>
      <c r="AH5090" s="45" t="str">
        <f t="shared" si="147"/>
        <v>SPLaranjal Paulista</v>
      </c>
      <c r="AI5090" s="62">
        <v>3526407</v>
      </c>
    </row>
    <row r="5091" spans="26:35" x14ac:dyDescent="0.25">
      <c r="Z5091" s="62" t="s">
        <v>85</v>
      </c>
      <c r="AA5091" s="62" t="s">
        <v>4171</v>
      </c>
      <c r="AB5091" s="62">
        <v>3526506</v>
      </c>
      <c r="AH5091" s="45" t="str">
        <f t="shared" si="147"/>
        <v>SPLavínia</v>
      </c>
      <c r="AI5091" s="62">
        <v>3526506</v>
      </c>
    </row>
    <row r="5092" spans="26:35" x14ac:dyDescent="0.25">
      <c r="Z5092" s="62" t="s">
        <v>85</v>
      </c>
      <c r="AA5092" s="62" t="s">
        <v>4176</v>
      </c>
      <c r="AB5092" s="62">
        <v>3526605</v>
      </c>
      <c r="AH5092" s="45" t="str">
        <f t="shared" si="147"/>
        <v>SPLavrinhas</v>
      </c>
      <c r="AI5092" s="62">
        <v>3526605</v>
      </c>
    </row>
    <row r="5093" spans="26:35" x14ac:dyDescent="0.25">
      <c r="Z5093" s="62" t="s">
        <v>85</v>
      </c>
      <c r="AA5093" s="62" t="s">
        <v>4181</v>
      </c>
      <c r="AB5093" s="62">
        <v>3526704</v>
      </c>
      <c r="AH5093" s="45" t="str">
        <f t="shared" si="147"/>
        <v>SPLeme</v>
      </c>
      <c r="AI5093" s="62">
        <v>3526704</v>
      </c>
    </row>
    <row r="5094" spans="26:35" x14ac:dyDescent="0.25">
      <c r="Z5094" s="62" t="s">
        <v>85</v>
      </c>
      <c r="AA5094" s="62" t="s">
        <v>4186</v>
      </c>
      <c r="AB5094" s="62">
        <v>3526803</v>
      </c>
      <c r="AH5094" s="45" t="str">
        <f t="shared" si="147"/>
        <v>SPLençóis Paulista</v>
      </c>
      <c r="AI5094" s="62">
        <v>3526803</v>
      </c>
    </row>
    <row r="5095" spans="26:35" x14ac:dyDescent="0.25">
      <c r="Z5095" s="62" t="s">
        <v>85</v>
      </c>
      <c r="AA5095" s="62" t="s">
        <v>4191</v>
      </c>
      <c r="AB5095" s="62">
        <v>3526902</v>
      </c>
      <c r="AH5095" s="45" t="str">
        <f t="shared" si="147"/>
        <v>SPLimeira</v>
      </c>
      <c r="AI5095" s="62">
        <v>3526902</v>
      </c>
    </row>
    <row r="5096" spans="26:35" x14ac:dyDescent="0.25">
      <c r="Z5096" s="62" t="s">
        <v>85</v>
      </c>
      <c r="AA5096" s="62" t="s">
        <v>4195</v>
      </c>
      <c r="AB5096" s="62">
        <v>3527009</v>
      </c>
      <c r="AH5096" s="45" t="str">
        <f t="shared" si="147"/>
        <v>SPLindóia</v>
      </c>
      <c r="AI5096" s="62">
        <v>3527009</v>
      </c>
    </row>
    <row r="5097" spans="26:35" x14ac:dyDescent="0.25">
      <c r="Z5097" s="62" t="s">
        <v>85</v>
      </c>
      <c r="AA5097" s="62" t="s">
        <v>4200</v>
      </c>
      <c r="AB5097" s="62">
        <v>3527108</v>
      </c>
      <c r="AH5097" s="45" t="str">
        <f t="shared" si="147"/>
        <v>SPLins</v>
      </c>
      <c r="AI5097" s="62">
        <v>3527108</v>
      </c>
    </row>
    <row r="5098" spans="26:35" x14ac:dyDescent="0.25">
      <c r="Z5098" s="62" t="s">
        <v>85</v>
      </c>
      <c r="AA5098" s="62" t="s">
        <v>4205</v>
      </c>
      <c r="AB5098" s="62">
        <v>3527207</v>
      </c>
      <c r="AH5098" s="45" t="str">
        <f t="shared" si="147"/>
        <v>SPLorena</v>
      </c>
      <c r="AI5098" s="62">
        <v>3527207</v>
      </c>
    </row>
    <row r="5099" spans="26:35" x14ac:dyDescent="0.25">
      <c r="Z5099" s="62" t="s">
        <v>85</v>
      </c>
      <c r="AA5099" s="62" t="s">
        <v>4210</v>
      </c>
      <c r="AB5099" s="62">
        <v>3527256</v>
      </c>
      <c r="AH5099" s="45" t="str">
        <f t="shared" si="147"/>
        <v>SPLourdes</v>
      </c>
      <c r="AI5099" s="62">
        <v>3527256</v>
      </c>
    </row>
    <row r="5100" spans="26:35" x14ac:dyDescent="0.25">
      <c r="Z5100" s="62" t="s">
        <v>85</v>
      </c>
      <c r="AA5100" s="62" t="s">
        <v>4215</v>
      </c>
      <c r="AB5100" s="62">
        <v>3527306</v>
      </c>
      <c r="AH5100" s="45" t="str">
        <f t="shared" si="147"/>
        <v>SPLouveira</v>
      </c>
      <c r="AI5100" s="62">
        <v>3527306</v>
      </c>
    </row>
    <row r="5101" spans="26:35" x14ac:dyDescent="0.25">
      <c r="Z5101" s="62" t="s">
        <v>85</v>
      </c>
      <c r="AA5101" s="62" t="s">
        <v>4219</v>
      </c>
      <c r="AB5101" s="62">
        <v>3527405</v>
      </c>
      <c r="AH5101" s="45" t="str">
        <f t="shared" si="147"/>
        <v>SPLucélia</v>
      </c>
      <c r="AI5101" s="62">
        <v>3527405</v>
      </c>
    </row>
    <row r="5102" spans="26:35" x14ac:dyDescent="0.25">
      <c r="Z5102" s="62" t="s">
        <v>85</v>
      </c>
      <c r="AA5102" s="62" t="s">
        <v>4224</v>
      </c>
      <c r="AB5102" s="62">
        <v>3527504</v>
      </c>
      <c r="AH5102" s="45" t="str">
        <f t="shared" si="147"/>
        <v>SPLucianópolis</v>
      </c>
      <c r="AI5102" s="62">
        <v>3527504</v>
      </c>
    </row>
    <row r="5103" spans="26:35" x14ac:dyDescent="0.25">
      <c r="Z5103" s="62" t="s">
        <v>85</v>
      </c>
      <c r="AA5103" s="62" t="s">
        <v>4228</v>
      </c>
      <c r="AB5103" s="62">
        <v>3527603</v>
      </c>
      <c r="AH5103" s="45" t="str">
        <f t="shared" si="147"/>
        <v>SPLuís Antônio</v>
      </c>
      <c r="AI5103" s="62">
        <v>3527603</v>
      </c>
    </row>
    <row r="5104" spans="26:35" x14ac:dyDescent="0.25">
      <c r="Z5104" s="62" t="s">
        <v>85</v>
      </c>
      <c r="AA5104" s="62" t="s">
        <v>4233</v>
      </c>
      <c r="AB5104" s="62">
        <v>3527702</v>
      </c>
      <c r="AH5104" s="45" t="str">
        <f t="shared" si="147"/>
        <v>SPLuiziânia</v>
      </c>
      <c r="AI5104" s="62">
        <v>3527702</v>
      </c>
    </row>
    <row r="5105" spans="26:35" x14ac:dyDescent="0.25">
      <c r="Z5105" s="62" t="s">
        <v>85</v>
      </c>
      <c r="AA5105" s="62" t="s">
        <v>4238</v>
      </c>
      <c r="AB5105" s="62">
        <v>3527801</v>
      </c>
      <c r="AH5105" s="45" t="str">
        <f t="shared" si="147"/>
        <v>SPLupércio</v>
      </c>
      <c r="AI5105" s="62">
        <v>3527801</v>
      </c>
    </row>
    <row r="5106" spans="26:35" x14ac:dyDescent="0.25">
      <c r="Z5106" s="62" t="s">
        <v>85</v>
      </c>
      <c r="AA5106" s="62" t="s">
        <v>4242</v>
      </c>
      <c r="AB5106" s="62">
        <v>3527900</v>
      </c>
      <c r="AH5106" s="45" t="str">
        <f t="shared" si="147"/>
        <v>SPLutécia</v>
      </c>
      <c r="AI5106" s="62">
        <v>3527900</v>
      </c>
    </row>
    <row r="5107" spans="26:35" x14ac:dyDescent="0.25">
      <c r="Z5107" s="62" t="s">
        <v>85</v>
      </c>
      <c r="AA5107" s="62" t="s">
        <v>4247</v>
      </c>
      <c r="AB5107" s="62">
        <v>3528007</v>
      </c>
      <c r="AH5107" s="45" t="str">
        <f t="shared" si="147"/>
        <v>SPMacatuba</v>
      </c>
      <c r="AI5107" s="62">
        <v>3528007</v>
      </c>
    </row>
    <row r="5108" spans="26:35" x14ac:dyDescent="0.25">
      <c r="Z5108" s="62" t="s">
        <v>85</v>
      </c>
      <c r="AA5108" s="62" t="s">
        <v>4252</v>
      </c>
      <c r="AB5108" s="62">
        <v>3528106</v>
      </c>
      <c r="AH5108" s="45" t="str">
        <f t="shared" si="147"/>
        <v>SPMacaubal</v>
      </c>
      <c r="AI5108" s="62">
        <v>3528106</v>
      </c>
    </row>
    <row r="5109" spans="26:35" x14ac:dyDescent="0.25">
      <c r="Z5109" s="62" t="s">
        <v>85</v>
      </c>
      <c r="AA5109" s="62" t="s">
        <v>4256</v>
      </c>
      <c r="AB5109" s="62">
        <v>3528205</v>
      </c>
      <c r="AH5109" s="45" t="str">
        <f t="shared" si="147"/>
        <v>SPMacedônia</v>
      </c>
      <c r="AI5109" s="62">
        <v>3528205</v>
      </c>
    </row>
    <row r="5110" spans="26:35" x14ac:dyDescent="0.25">
      <c r="Z5110" s="62" t="s">
        <v>85</v>
      </c>
      <c r="AA5110" s="62" t="s">
        <v>4260</v>
      </c>
      <c r="AB5110" s="62">
        <v>3528304</v>
      </c>
      <c r="AH5110" s="45" t="str">
        <f t="shared" si="147"/>
        <v>SPMagda</v>
      </c>
      <c r="AI5110" s="62">
        <v>3528304</v>
      </c>
    </row>
    <row r="5111" spans="26:35" x14ac:dyDescent="0.25">
      <c r="Z5111" s="62" t="s">
        <v>85</v>
      </c>
      <c r="AA5111" s="62" t="s">
        <v>4265</v>
      </c>
      <c r="AB5111" s="62">
        <v>3528403</v>
      </c>
      <c r="AH5111" s="45" t="str">
        <f t="shared" si="147"/>
        <v>SPMairinque</v>
      </c>
      <c r="AI5111" s="62">
        <v>3528403</v>
      </c>
    </row>
    <row r="5112" spans="26:35" x14ac:dyDescent="0.25">
      <c r="Z5112" s="62" t="s">
        <v>85</v>
      </c>
      <c r="AA5112" s="62" t="s">
        <v>4270</v>
      </c>
      <c r="AB5112" s="62">
        <v>3528502</v>
      </c>
      <c r="AH5112" s="45" t="str">
        <f t="shared" si="147"/>
        <v>SPMairiporã</v>
      </c>
      <c r="AI5112" s="62">
        <v>3528502</v>
      </c>
    </row>
    <row r="5113" spans="26:35" x14ac:dyDescent="0.25">
      <c r="Z5113" s="62" t="s">
        <v>85</v>
      </c>
      <c r="AA5113" s="62" t="s">
        <v>4275</v>
      </c>
      <c r="AB5113" s="62">
        <v>3528601</v>
      </c>
      <c r="AH5113" s="45" t="str">
        <f t="shared" si="147"/>
        <v>SPManduri</v>
      </c>
      <c r="AI5113" s="62">
        <v>3528601</v>
      </c>
    </row>
    <row r="5114" spans="26:35" x14ac:dyDescent="0.25">
      <c r="Z5114" s="62" t="s">
        <v>85</v>
      </c>
      <c r="AA5114" s="62" t="s">
        <v>4278</v>
      </c>
      <c r="AB5114" s="62">
        <v>3528700</v>
      </c>
      <c r="AH5114" s="45" t="str">
        <f t="shared" si="147"/>
        <v>SPMarabá Paulista</v>
      </c>
      <c r="AI5114" s="62">
        <v>3528700</v>
      </c>
    </row>
    <row r="5115" spans="26:35" x14ac:dyDescent="0.25">
      <c r="Z5115" s="62" t="s">
        <v>85</v>
      </c>
      <c r="AA5115" s="62" t="s">
        <v>4282</v>
      </c>
      <c r="AB5115" s="62">
        <v>3528809</v>
      </c>
      <c r="AH5115" s="45" t="str">
        <f t="shared" si="147"/>
        <v>SPMaracaí</v>
      </c>
      <c r="AI5115" s="62">
        <v>3528809</v>
      </c>
    </row>
    <row r="5116" spans="26:35" x14ac:dyDescent="0.25">
      <c r="Z5116" s="62" t="s">
        <v>85</v>
      </c>
      <c r="AA5116" s="62" t="s">
        <v>4287</v>
      </c>
      <c r="AB5116" s="62">
        <v>3528858</v>
      </c>
      <c r="AH5116" s="45" t="str">
        <f t="shared" si="147"/>
        <v>SPMarapoama</v>
      </c>
      <c r="AI5116" s="62">
        <v>3528858</v>
      </c>
    </row>
    <row r="5117" spans="26:35" x14ac:dyDescent="0.25">
      <c r="Z5117" s="62" t="s">
        <v>85</v>
      </c>
      <c r="AA5117" s="62" t="s">
        <v>4292</v>
      </c>
      <c r="AB5117" s="62">
        <v>3528908</v>
      </c>
      <c r="AH5117" s="45" t="str">
        <f t="shared" si="147"/>
        <v>SPMariápolis</v>
      </c>
      <c r="AI5117" s="62">
        <v>3528908</v>
      </c>
    </row>
    <row r="5118" spans="26:35" x14ac:dyDescent="0.25">
      <c r="Z5118" s="62" t="s">
        <v>85</v>
      </c>
      <c r="AA5118" s="62" t="s">
        <v>4297</v>
      </c>
      <c r="AB5118" s="62">
        <v>3529005</v>
      </c>
      <c r="AH5118" s="45" t="str">
        <f t="shared" si="147"/>
        <v>SPMarília</v>
      </c>
      <c r="AI5118" s="62">
        <v>3529005</v>
      </c>
    </row>
    <row r="5119" spans="26:35" x14ac:dyDescent="0.25">
      <c r="Z5119" s="62" t="s">
        <v>85</v>
      </c>
      <c r="AA5119" s="62" t="s">
        <v>4302</v>
      </c>
      <c r="AB5119" s="62">
        <v>3529104</v>
      </c>
      <c r="AH5119" s="45" t="str">
        <f t="shared" si="147"/>
        <v>SPMarinópolis</v>
      </c>
      <c r="AI5119" s="62">
        <v>3529104</v>
      </c>
    </row>
    <row r="5120" spans="26:35" x14ac:dyDescent="0.25">
      <c r="Z5120" s="62" t="s">
        <v>85</v>
      </c>
      <c r="AA5120" s="62" t="s">
        <v>4307</v>
      </c>
      <c r="AB5120" s="62">
        <v>3529203</v>
      </c>
      <c r="AH5120" s="45" t="str">
        <f t="shared" si="147"/>
        <v>SPMartinópolis</v>
      </c>
      <c r="AI5120" s="62">
        <v>3529203</v>
      </c>
    </row>
    <row r="5121" spans="26:35" x14ac:dyDescent="0.25">
      <c r="Z5121" s="62" t="s">
        <v>85</v>
      </c>
      <c r="AA5121" s="62" t="s">
        <v>4312</v>
      </c>
      <c r="AB5121" s="62">
        <v>3529302</v>
      </c>
      <c r="AH5121" s="45" t="str">
        <f t="shared" si="147"/>
        <v>SPMatão</v>
      </c>
      <c r="AI5121" s="62">
        <v>3529302</v>
      </c>
    </row>
    <row r="5122" spans="26:35" x14ac:dyDescent="0.25">
      <c r="Z5122" s="62" t="s">
        <v>85</v>
      </c>
      <c r="AA5122" s="62" t="s">
        <v>4317</v>
      </c>
      <c r="AB5122" s="62">
        <v>3529401</v>
      </c>
      <c r="AH5122" s="45" t="str">
        <f t="shared" si="147"/>
        <v>SPMauá</v>
      </c>
      <c r="AI5122" s="62">
        <v>3529401</v>
      </c>
    </row>
    <row r="5123" spans="26:35" x14ac:dyDescent="0.25">
      <c r="Z5123" s="62" t="s">
        <v>85</v>
      </c>
      <c r="AA5123" s="62" t="s">
        <v>4321</v>
      </c>
      <c r="AB5123" s="62">
        <v>3529500</v>
      </c>
      <c r="AH5123" s="45" t="str">
        <f t="shared" ref="AH5123:AH5186" si="148">CONCATENATE(Z5123,AA5123)</f>
        <v>SPMendonça</v>
      </c>
      <c r="AI5123" s="62">
        <v>3529500</v>
      </c>
    </row>
    <row r="5124" spans="26:35" x14ac:dyDescent="0.25">
      <c r="Z5124" s="62" t="s">
        <v>85</v>
      </c>
      <c r="AA5124" s="62" t="s">
        <v>4326</v>
      </c>
      <c r="AB5124" s="62">
        <v>3529609</v>
      </c>
      <c r="AH5124" s="45" t="str">
        <f t="shared" si="148"/>
        <v>SPMeridiano</v>
      </c>
      <c r="AI5124" s="62">
        <v>3529609</v>
      </c>
    </row>
    <row r="5125" spans="26:35" x14ac:dyDescent="0.25">
      <c r="Z5125" s="62" t="s">
        <v>85</v>
      </c>
      <c r="AA5125" s="62" t="s">
        <v>4331</v>
      </c>
      <c r="AB5125" s="62">
        <v>3529658</v>
      </c>
      <c r="AH5125" s="45" t="str">
        <f t="shared" si="148"/>
        <v>SPMesópolis</v>
      </c>
      <c r="AI5125" s="62">
        <v>3529658</v>
      </c>
    </row>
    <row r="5126" spans="26:35" x14ac:dyDescent="0.25">
      <c r="Z5126" s="62" t="s">
        <v>85</v>
      </c>
      <c r="AA5126" s="62" t="s">
        <v>4336</v>
      </c>
      <c r="AB5126" s="62">
        <v>3529708</v>
      </c>
      <c r="AH5126" s="45" t="str">
        <f t="shared" si="148"/>
        <v>SPMiguelópolis</v>
      </c>
      <c r="AI5126" s="62">
        <v>3529708</v>
      </c>
    </row>
    <row r="5127" spans="26:35" x14ac:dyDescent="0.25">
      <c r="Z5127" s="62" t="s">
        <v>85</v>
      </c>
      <c r="AA5127" s="62" t="s">
        <v>4341</v>
      </c>
      <c r="AB5127" s="62">
        <v>3529807</v>
      </c>
      <c r="AH5127" s="45" t="str">
        <f t="shared" si="148"/>
        <v>SPMineiros do Tietê</v>
      </c>
      <c r="AI5127" s="62">
        <v>3529807</v>
      </c>
    </row>
    <row r="5128" spans="26:35" x14ac:dyDescent="0.25">
      <c r="Z5128" s="62" t="s">
        <v>85</v>
      </c>
      <c r="AA5128" s="62" t="s">
        <v>4346</v>
      </c>
      <c r="AB5128" s="62">
        <v>3530003</v>
      </c>
      <c r="AH5128" s="45" t="str">
        <f t="shared" si="148"/>
        <v>SPMira Estrela</v>
      </c>
      <c r="AI5128" s="62">
        <v>3530003</v>
      </c>
    </row>
    <row r="5129" spans="26:35" x14ac:dyDescent="0.25">
      <c r="Z5129" s="62" t="s">
        <v>85</v>
      </c>
      <c r="AA5129" s="62" t="s">
        <v>4351</v>
      </c>
      <c r="AB5129" s="62">
        <v>3529906</v>
      </c>
      <c r="AH5129" s="45" t="str">
        <f t="shared" si="148"/>
        <v>SPMiracatu</v>
      </c>
      <c r="AI5129" s="62">
        <v>3529906</v>
      </c>
    </row>
    <row r="5130" spans="26:35" x14ac:dyDescent="0.25">
      <c r="Z5130" s="62" t="s">
        <v>85</v>
      </c>
      <c r="AA5130" s="62" t="s">
        <v>4355</v>
      </c>
      <c r="AB5130" s="62">
        <v>3530102</v>
      </c>
      <c r="AH5130" s="45" t="str">
        <f t="shared" si="148"/>
        <v>SPMirandópolis</v>
      </c>
      <c r="AI5130" s="62">
        <v>3530102</v>
      </c>
    </row>
    <row r="5131" spans="26:35" x14ac:dyDescent="0.25">
      <c r="Z5131" s="62" t="s">
        <v>85</v>
      </c>
      <c r="AA5131" s="62" t="s">
        <v>4359</v>
      </c>
      <c r="AB5131" s="62">
        <v>3530201</v>
      </c>
      <c r="AH5131" s="45" t="str">
        <f t="shared" si="148"/>
        <v>SPMirante do Paranapanema</v>
      </c>
      <c r="AI5131" s="62">
        <v>3530201</v>
      </c>
    </row>
    <row r="5132" spans="26:35" x14ac:dyDescent="0.25">
      <c r="Z5132" s="62" t="s">
        <v>85</v>
      </c>
      <c r="AA5132" s="62" t="s">
        <v>4363</v>
      </c>
      <c r="AB5132" s="62">
        <v>3530300</v>
      </c>
      <c r="AH5132" s="45" t="str">
        <f t="shared" si="148"/>
        <v>SPMirassol</v>
      </c>
      <c r="AI5132" s="62">
        <v>3530300</v>
      </c>
    </row>
    <row r="5133" spans="26:35" x14ac:dyDescent="0.25">
      <c r="Z5133" s="62" t="s">
        <v>85</v>
      </c>
      <c r="AA5133" s="62" t="s">
        <v>4368</v>
      </c>
      <c r="AB5133" s="62">
        <v>3530409</v>
      </c>
      <c r="AH5133" s="45" t="str">
        <f t="shared" si="148"/>
        <v>SPMirassolândia</v>
      </c>
      <c r="AI5133" s="62">
        <v>3530409</v>
      </c>
    </row>
    <row r="5134" spans="26:35" x14ac:dyDescent="0.25">
      <c r="Z5134" s="62" t="s">
        <v>85</v>
      </c>
      <c r="AA5134" s="62" t="s">
        <v>4372</v>
      </c>
      <c r="AB5134" s="62">
        <v>3530508</v>
      </c>
      <c r="AH5134" s="45" t="str">
        <f t="shared" si="148"/>
        <v>SPMococa</v>
      </c>
      <c r="AI5134" s="62">
        <v>3530508</v>
      </c>
    </row>
    <row r="5135" spans="26:35" x14ac:dyDescent="0.25">
      <c r="Z5135" s="62" t="s">
        <v>85</v>
      </c>
      <c r="AA5135" s="62" t="s">
        <v>4377</v>
      </c>
      <c r="AB5135" s="62">
        <v>3530607</v>
      </c>
      <c r="AH5135" s="45" t="str">
        <f t="shared" si="148"/>
        <v>SPMogi das Cruzes</v>
      </c>
      <c r="AI5135" s="62">
        <v>3530607</v>
      </c>
    </row>
    <row r="5136" spans="26:35" x14ac:dyDescent="0.25">
      <c r="Z5136" s="62" t="s">
        <v>85</v>
      </c>
      <c r="AA5136" s="62" t="s">
        <v>4381</v>
      </c>
      <c r="AB5136" s="62">
        <v>3530706</v>
      </c>
      <c r="AH5136" s="45" t="str">
        <f t="shared" si="148"/>
        <v>SPMogi Guaçu</v>
      </c>
      <c r="AI5136" s="62">
        <v>3530706</v>
      </c>
    </row>
    <row r="5137" spans="26:35" x14ac:dyDescent="0.25">
      <c r="Z5137" s="62" t="s">
        <v>85</v>
      </c>
      <c r="AA5137" s="62" t="s">
        <v>4386</v>
      </c>
      <c r="AB5137" s="62">
        <v>3530805</v>
      </c>
      <c r="AH5137" s="45" t="str">
        <f t="shared" si="148"/>
        <v>SPMoji Mirim</v>
      </c>
      <c r="AI5137" s="62">
        <v>3530805</v>
      </c>
    </row>
    <row r="5138" spans="26:35" x14ac:dyDescent="0.25">
      <c r="Z5138" s="62" t="s">
        <v>85</v>
      </c>
      <c r="AA5138" s="62" t="s">
        <v>4391</v>
      </c>
      <c r="AB5138" s="62">
        <v>3530904</v>
      </c>
      <c r="AH5138" s="45" t="str">
        <f t="shared" si="148"/>
        <v>SPMombuca</v>
      </c>
      <c r="AI5138" s="62">
        <v>3530904</v>
      </c>
    </row>
    <row r="5139" spans="26:35" x14ac:dyDescent="0.25">
      <c r="Z5139" s="62" t="s">
        <v>85</v>
      </c>
      <c r="AA5139" s="62" t="s">
        <v>4395</v>
      </c>
      <c r="AB5139" s="62">
        <v>3531001</v>
      </c>
      <c r="AH5139" s="45" t="str">
        <f t="shared" si="148"/>
        <v>SPMonções</v>
      </c>
      <c r="AI5139" s="62">
        <v>3531001</v>
      </c>
    </row>
    <row r="5140" spans="26:35" x14ac:dyDescent="0.25">
      <c r="Z5140" s="62" t="s">
        <v>85</v>
      </c>
      <c r="AA5140" s="62" t="s">
        <v>4400</v>
      </c>
      <c r="AB5140" s="62">
        <v>3531100</v>
      </c>
      <c r="AH5140" s="45" t="str">
        <f t="shared" si="148"/>
        <v>SPMongaguá</v>
      </c>
      <c r="AI5140" s="62">
        <v>3531100</v>
      </c>
    </row>
    <row r="5141" spans="26:35" x14ac:dyDescent="0.25">
      <c r="Z5141" s="62" t="s">
        <v>85</v>
      </c>
      <c r="AA5141" s="62" t="s">
        <v>4405</v>
      </c>
      <c r="AB5141" s="62">
        <v>3531209</v>
      </c>
      <c r="AH5141" s="45" t="str">
        <f t="shared" si="148"/>
        <v>SPMonte Alegre do Sul</v>
      </c>
      <c r="AI5141" s="62">
        <v>3531209</v>
      </c>
    </row>
    <row r="5142" spans="26:35" x14ac:dyDescent="0.25">
      <c r="Z5142" s="62" t="s">
        <v>85</v>
      </c>
      <c r="AA5142" s="62" t="s">
        <v>4409</v>
      </c>
      <c r="AB5142" s="62">
        <v>3531308</v>
      </c>
      <c r="AH5142" s="45" t="str">
        <f t="shared" si="148"/>
        <v>SPMonte Alto</v>
      </c>
      <c r="AI5142" s="62">
        <v>3531308</v>
      </c>
    </row>
    <row r="5143" spans="26:35" x14ac:dyDescent="0.25">
      <c r="Z5143" s="62" t="s">
        <v>85</v>
      </c>
      <c r="AA5143" s="62" t="s">
        <v>4414</v>
      </c>
      <c r="AB5143" s="62">
        <v>3531407</v>
      </c>
      <c r="AH5143" s="45" t="str">
        <f t="shared" si="148"/>
        <v>SPMonte Aprazível</v>
      </c>
      <c r="AI5143" s="62">
        <v>3531407</v>
      </c>
    </row>
    <row r="5144" spans="26:35" x14ac:dyDescent="0.25">
      <c r="Z5144" s="62" t="s">
        <v>85</v>
      </c>
      <c r="AA5144" s="62" t="s">
        <v>4419</v>
      </c>
      <c r="AB5144" s="62">
        <v>3531506</v>
      </c>
      <c r="AH5144" s="45" t="str">
        <f t="shared" si="148"/>
        <v>SPMonte Azul Paulista</v>
      </c>
      <c r="AI5144" s="62">
        <v>3531506</v>
      </c>
    </row>
    <row r="5145" spans="26:35" x14ac:dyDescent="0.25">
      <c r="Z5145" s="62" t="s">
        <v>85</v>
      </c>
      <c r="AA5145" s="62" t="s">
        <v>3154</v>
      </c>
      <c r="AB5145" s="62">
        <v>3531605</v>
      </c>
      <c r="AH5145" s="45" t="str">
        <f t="shared" si="148"/>
        <v>SPMonte Castelo</v>
      </c>
      <c r="AI5145" s="62">
        <v>3531605</v>
      </c>
    </row>
    <row r="5146" spans="26:35" x14ac:dyDescent="0.25">
      <c r="Z5146" s="62" t="s">
        <v>85</v>
      </c>
      <c r="AA5146" s="62" t="s">
        <v>4428</v>
      </c>
      <c r="AB5146" s="62">
        <v>3531803</v>
      </c>
      <c r="AH5146" s="45" t="str">
        <f t="shared" si="148"/>
        <v>SPMonte Mor</v>
      </c>
      <c r="AI5146" s="62">
        <v>3531803</v>
      </c>
    </row>
    <row r="5147" spans="26:35" x14ac:dyDescent="0.25">
      <c r="Z5147" s="62" t="s">
        <v>85</v>
      </c>
      <c r="AA5147" s="62" t="s">
        <v>4433</v>
      </c>
      <c r="AB5147" s="62">
        <v>3531704</v>
      </c>
      <c r="AH5147" s="45" t="str">
        <f t="shared" si="148"/>
        <v>SPMonteiro Lobato</v>
      </c>
      <c r="AI5147" s="62">
        <v>3531704</v>
      </c>
    </row>
    <row r="5148" spans="26:35" x14ac:dyDescent="0.25">
      <c r="Z5148" s="62" t="s">
        <v>85</v>
      </c>
      <c r="AA5148" s="62" t="s">
        <v>4438</v>
      </c>
      <c r="AB5148" s="62">
        <v>3531902</v>
      </c>
      <c r="AH5148" s="45" t="str">
        <f t="shared" si="148"/>
        <v>SPMorro Agudo</v>
      </c>
      <c r="AI5148" s="62">
        <v>3531902</v>
      </c>
    </row>
    <row r="5149" spans="26:35" x14ac:dyDescent="0.25">
      <c r="Z5149" s="62" t="s">
        <v>85</v>
      </c>
      <c r="AA5149" s="62" t="s">
        <v>4442</v>
      </c>
      <c r="AB5149" s="62">
        <v>3532009</v>
      </c>
      <c r="AH5149" s="45" t="str">
        <f t="shared" si="148"/>
        <v>SPMorungaba</v>
      </c>
      <c r="AI5149" s="62">
        <v>3532009</v>
      </c>
    </row>
    <row r="5150" spans="26:35" x14ac:dyDescent="0.25">
      <c r="Z5150" s="62" t="s">
        <v>85</v>
      </c>
      <c r="AA5150" s="62" t="s">
        <v>4447</v>
      </c>
      <c r="AB5150" s="62">
        <v>3532058</v>
      </c>
      <c r="AH5150" s="45" t="str">
        <f t="shared" si="148"/>
        <v>SPMotuca</v>
      </c>
      <c r="AI5150" s="62">
        <v>3532058</v>
      </c>
    </row>
    <row r="5151" spans="26:35" x14ac:dyDescent="0.25">
      <c r="Z5151" s="62" t="s">
        <v>85</v>
      </c>
      <c r="AA5151" s="62" t="s">
        <v>4452</v>
      </c>
      <c r="AB5151" s="62">
        <v>3532108</v>
      </c>
      <c r="AH5151" s="45" t="str">
        <f t="shared" si="148"/>
        <v>SPMurutinga do Sul</v>
      </c>
      <c r="AI5151" s="62">
        <v>3532108</v>
      </c>
    </row>
    <row r="5152" spans="26:35" x14ac:dyDescent="0.25">
      <c r="Z5152" s="62" t="s">
        <v>85</v>
      </c>
      <c r="AA5152" s="62" t="s">
        <v>4457</v>
      </c>
      <c r="AB5152" s="62">
        <v>3532157</v>
      </c>
      <c r="AH5152" s="45" t="str">
        <f t="shared" si="148"/>
        <v>SPNantes</v>
      </c>
      <c r="AI5152" s="62">
        <v>3532157</v>
      </c>
    </row>
    <row r="5153" spans="26:35" x14ac:dyDescent="0.25">
      <c r="Z5153" s="62" t="s">
        <v>85</v>
      </c>
      <c r="AA5153" s="62" t="s">
        <v>4462</v>
      </c>
      <c r="AB5153" s="62">
        <v>3532207</v>
      </c>
      <c r="AH5153" s="45" t="str">
        <f t="shared" si="148"/>
        <v>SPNarandiba</v>
      </c>
      <c r="AI5153" s="62">
        <v>3532207</v>
      </c>
    </row>
    <row r="5154" spans="26:35" x14ac:dyDescent="0.25">
      <c r="Z5154" s="62" t="s">
        <v>85</v>
      </c>
      <c r="AA5154" s="62" t="s">
        <v>4467</v>
      </c>
      <c r="AB5154" s="62">
        <v>3532306</v>
      </c>
      <c r="AH5154" s="45" t="str">
        <f t="shared" si="148"/>
        <v>SPNatividade da Serra</v>
      </c>
      <c r="AI5154" s="62">
        <v>3532306</v>
      </c>
    </row>
    <row r="5155" spans="26:35" x14ac:dyDescent="0.25">
      <c r="Z5155" s="62" t="s">
        <v>85</v>
      </c>
      <c r="AA5155" s="62" t="s">
        <v>4471</v>
      </c>
      <c r="AB5155" s="62">
        <v>3532405</v>
      </c>
      <c r="AH5155" s="45" t="str">
        <f t="shared" si="148"/>
        <v>SPNazaré Paulista</v>
      </c>
      <c r="AI5155" s="62">
        <v>3532405</v>
      </c>
    </row>
    <row r="5156" spans="26:35" x14ac:dyDescent="0.25">
      <c r="Z5156" s="62" t="s">
        <v>85</v>
      </c>
      <c r="AA5156" s="62" t="s">
        <v>4476</v>
      </c>
      <c r="AB5156" s="62">
        <v>3532504</v>
      </c>
      <c r="AH5156" s="45" t="str">
        <f t="shared" si="148"/>
        <v>SPNeves Paulista</v>
      </c>
      <c r="AI5156" s="62">
        <v>3532504</v>
      </c>
    </row>
    <row r="5157" spans="26:35" x14ac:dyDescent="0.25">
      <c r="Z5157" s="62" t="s">
        <v>85</v>
      </c>
      <c r="AA5157" s="62" t="s">
        <v>4481</v>
      </c>
      <c r="AB5157" s="62">
        <v>3532603</v>
      </c>
      <c r="AH5157" s="45" t="str">
        <f t="shared" si="148"/>
        <v>SPNhandeara</v>
      </c>
      <c r="AI5157" s="62">
        <v>3532603</v>
      </c>
    </row>
    <row r="5158" spans="26:35" x14ac:dyDescent="0.25">
      <c r="Z5158" s="62" t="s">
        <v>85</v>
      </c>
      <c r="AA5158" s="62" t="s">
        <v>4486</v>
      </c>
      <c r="AB5158" s="62">
        <v>3532702</v>
      </c>
      <c r="AH5158" s="45" t="str">
        <f t="shared" si="148"/>
        <v>SPNipoã</v>
      </c>
      <c r="AI5158" s="62">
        <v>3532702</v>
      </c>
    </row>
    <row r="5159" spans="26:35" x14ac:dyDescent="0.25">
      <c r="Z5159" s="62" t="s">
        <v>85</v>
      </c>
      <c r="AA5159" s="62" t="s">
        <v>4491</v>
      </c>
      <c r="AB5159" s="62">
        <v>3532801</v>
      </c>
      <c r="AH5159" s="45" t="str">
        <f t="shared" si="148"/>
        <v>SPNova Aliança</v>
      </c>
      <c r="AI5159" s="62">
        <v>3532801</v>
      </c>
    </row>
    <row r="5160" spans="26:35" x14ac:dyDescent="0.25">
      <c r="Z5160" s="62" t="s">
        <v>85</v>
      </c>
      <c r="AA5160" s="62" t="s">
        <v>4496</v>
      </c>
      <c r="AB5160" s="62">
        <v>3532827</v>
      </c>
      <c r="AH5160" s="45" t="str">
        <f t="shared" si="148"/>
        <v>SPNova Campina</v>
      </c>
      <c r="AI5160" s="62">
        <v>3532827</v>
      </c>
    </row>
    <row r="5161" spans="26:35" x14ac:dyDescent="0.25">
      <c r="Z5161" s="62" t="s">
        <v>85</v>
      </c>
      <c r="AA5161" s="62" t="s">
        <v>4501</v>
      </c>
      <c r="AB5161" s="62">
        <v>3532843</v>
      </c>
      <c r="AH5161" s="45" t="str">
        <f t="shared" si="148"/>
        <v>SPNova Canaã Paulista</v>
      </c>
      <c r="AI5161" s="62">
        <v>3532843</v>
      </c>
    </row>
    <row r="5162" spans="26:35" x14ac:dyDescent="0.25">
      <c r="Z5162" s="62" t="s">
        <v>85</v>
      </c>
      <c r="AA5162" s="62" t="s">
        <v>4506</v>
      </c>
      <c r="AB5162" s="62">
        <v>3532868</v>
      </c>
      <c r="AH5162" s="45" t="str">
        <f t="shared" si="148"/>
        <v>SPNova Castilho</v>
      </c>
      <c r="AI5162" s="62">
        <v>3532868</v>
      </c>
    </row>
    <row r="5163" spans="26:35" x14ac:dyDescent="0.25">
      <c r="Z5163" s="62" t="s">
        <v>85</v>
      </c>
      <c r="AA5163" s="62" t="s">
        <v>4511</v>
      </c>
      <c r="AB5163" s="62">
        <v>3532900</v>
      </c>
      <c r="AH5163" s="45" t="str">
        <f t="shared" si="148"/>
        <v>SPNova Europa</v>
      </c>
      <c r="AI5163" s="62">
        <v>3532900</v>
      </c>
    </row>
    <row r="5164" spans="26:35" x14ac:dyDescent="0.25">
      <c r="Z5164" s="62" t="s">
        <v>85</v>
      </c>
      <c r="AA5164" s="62" t="s">
        <v>4515</v>
      </c>
      <c r="AB5164" s="62">
        <v>3533007</v>
      </c>
      <c r="AH5164" s="45" t="str">
        <f t="shared" si="148"/>
        <v>SPNova Granada</v>
      </c>
      <c r="AI5164" s="62">
        <v>3533007</v>
      </c>
    </row>
    <row r="5165" spans="26:35" x14ac:dyDescent="0.25">
      <c r="Z5165" s="62" t="s">
        <v>85</v>
      </c>
      <c r="AA5165" s="62" t="s">
        <v>4520</v>
      </c>
      <c r="AB5165" s="62">
        <v>3533106</v>
      </c>
      <c r="AH5165" s="45" t="str">
        <f t="shared" si="148"/>
        <v>SPNova Guataporanga</v>
      </c>
      <c r="AI5165" s="62">
        <v>3533106</v>
      </c>
    </row>
    <row r="5166" spans="26:35" x14ac:dyDescent="0.25">
      <c r="Z5166" s="62" t="s">
        <v>85</v>
      </c>
      <c r="AA5166" s="62" t="s">
        <v>4525</v>
      </c>
      <c r="AB5166" s="62">
        <v>3533205</v>
      </c>
      <c r="AH5166" s="45" t="str">
        <f t="shared" si="148"/>
        <v>SPNova Independência</v>
      </c>
      <c r="AI5166" s="62">
        <v>3533205</v>
      </c>
    </row>
    <row r="5167" spans="26:35" x14ac:dyDescent="0.25">
      <c r="Z5167" s="62" t="s">
        <v>85</v>
      </c>
      <c r="AA5167" s="62" t="s">
        <v>4530</v>
      </c>
      <c r="AB5167" s="62">
        <v>3533304</v>
      </c>
      <c r="AH5167" s="45" t="str">
        <f t="shared" si="148"/>
        <v>SPNova Luzitânia</v>
      </c>
      <c r="AI5167" s="62">
        <v>3533304</v>
      </c>
    </row>
    <row r="5168" spans="26:35" x14ac:dyDescent="0.25">
      <c r="Z5168" s="62" t="s">
        <v>85</v>
      </c>
      <c r="AA5168" s="62" t="s">
        <v>4535</v>
      </c>
      <c r="AB5168" s="62">
        <v>3533403</v>
      </c>
      <c r="AH5168" s="45" t="str">
        <f t="shared" si="148"/>
        <v>SPNova Odessa</v>
      </c>
      <c r="AI5168" s="62">
        <v>3533403</v>
      </c>
    </row>
    <row r="5169" spans="26:35" x14ac:dyDescent="0.25">
      <c r="Z5169" s="62" t="s">
        <v>85</v>
      </c>
      <c r="AA5169" s="62" t="s">
        <v>4539</v>
      </c>
      <c r="AB5169" s="62">
        <v>3533254</v>
      </c>
      <c r="AH5169" s="45" t="str">
        <f t="shared" si="148"/>
        <v>SPNovais</v>
      </c>
      <c r="AI5169" s="62">
        <v>3533254</v>
      </c>
    </row>
    <row r="5170" spans="26:35" x14ac:dyDescent="0.25">
      <c r="Z5170" s="62" t="s">
        <v>85</v>
      </c>
      <c r="AA5170" s="62" t="s">
        <v>3245</v>
      </c>
      <c r="AB5170" s="62">
        <v>3533502</v>
      </c>
      <c r="AH5170" s="45" t="str">
        <f t="shared" si="148"/>
        <v>SPNovo Horizonte</v>
      </c>
      <c r="AI5170" s="62">
        <v>3533502</v>
      </c>
    </row>
    <row r="5171" spans="26:35" x14ac:dyDescent="0.25">
      <c r="Z5171" s="62" t="s">
        <v>85</v>
      </c>
      <c r="AA5171" s="62" t="s">
        <v>4548</v>
      </c>
      <c r="AB5171" s="62">
        <v>3533601</v>
      </c>
      <c r="AH5171" s="45" t="str">
        <f t="shared" si="148"/>
        <v>SPNuporanga</v>
      </c>
      <c r="AI5171" s="62">
        <v>3533601</v>
      </c>
    </row>
    <row r="5172" spans="26:35" x14ac:dyDescent="0.25">
      <c r="Z5172" s="62" t="s">
        <v>85</v>
      </c>
      <c r="AA5172" s="62" t="s">
        <v>4553</v>
      </c>
      <c r="AB5172" s="62">
        <v>3533700</v>
      </c>
      <c r="AH5172" s="45" t="str">
        <f t="shared" si="148"/>
        <v>SPOcauçu</v>
      </c>
      <c r="AI5172" s="62">
        <v>3533700</v>
      </c>
    </row>
    <row r="5173" spans="26:35" x14ac:dyDescent="0.25">
      <c r="Z5173" s="62" t="s">
        <v>85</v>
      </c>
      <c r="AA5173" s="62" t="s">
        <v>4558</v>
      </c>
      <c r="AB5173" s="62">
        <v>3533809</v>
      </c>
      <c r="AH5173" s="45" t="str">
        <f t="shared" si="148"/>
        <v>SPÓleo</v>
      </c>
      <c r="AI5173" s="62">
        <v>3533809</v>
      </c>
    </row>
    <row r="5174" spans="26:35" x14ac:dyDescent="0.25">
      <c r="Z5174" s="62" t="s">
        <v>85</v>
      </c>
      <c r="AA5174" s="62" t="s">
        <v>4563</v>
      </c>
      <c r="AB5174" s="62">
        <v>3533908</v>
      </c>
      <c r="AH5174" s="45" t="str">
        <f t="shared" si="148"/>
        <v>SPOlímpia</v>
      </c>
      <c r="AI5174" s="62">
        <v>3533908</v>
      </c>
    </row>
    <row r="5175" spans="26:35" x14ac:dyDescent="0.25">
      <c r="Z5175" s="62" t="s">
        <v>85</v>
      </c>
      <c r="AA5175" s="62" t="s">
        <v>4566</v>
      </c>
      <c r="AB5175" s="62">
        <v>3534005</v>
      </c>
      <c r="AH5175" s="45" t="str">
        <f t="shared" si="148"/>
        <v>SPOnda Verde</v>
      </c>
      <c r="AI5175" s="62">
        <v>3534005</v>
      </c>
    </row>
    <row r="5176" spans="26:35" x14ac:dyDescent="0.25">
      <c r="Z5176" s="62" t="s">
        <v>85</v>
      </c>
      <c r="AA5176" s="62" t="s">
        <v>4570</v>
      </c>
      <c r="AB5176" s="62">
        <v>3534104</v>
      </c>
      <c r="AH5176" s="45" t="str">
        <f t="shared" si="148"/>
        <v>SPOriente</v>
      </c>
      <c r="AI5176" s="62">
        <v>3534104</v>
      </c>
    </row>
    <row r="5177" spans="26:35" x14ac:dyDescent="0.25">
      <c r="Z5177" s="62" t="s">
        <v>85</v>
      </c>
      <c r="AA5177" s="62" t="s">
        <v>4575</v>
      </c>
      <c r="AB5177" s="62">
        <v>3534203</v>
      </c>
      <c r="AH5177" s="45" t="str">
        <f t="shared" si="148"/>
        <v>SPOrindiúva</v>
      </c>
      <c r="AI5177" s="62">
        <v>3534203</v>
      </c>
    </row>
    <row r="5178" spans="26:35" x14ac:dyDescent="0.25">
      <c r="Z5178" s="62" t="s">
        <v>85</v>
      </c>
      <c r="AA5178" s="62" t="s">
        <v>4580</v>
      </c>
      <c r="AB5178" s="62">
        <v>3534302</v>
      </c>
      <c r="AH5178" s="45" t="str">
        <f t="shared" si="148"/>
        <v>SPOrlândia</v>
      </c>
      <c r="AI5178" s="62">
        <v>3534302</v>
      </c>
    </row>
    <row r="5179" spans="26:35" x14ac:dyDescent="0.25">
      <c r="Z5179" s="62" t="s">
        <v>85</v>
      </c>
      <c r="AA5179" s="62" t="s">
        <v>4585</v>
      </c>
      <c r="AB5179" s="62">
        <v>3534401</v>
      </c>
      <c r="AH5179" s="45" t="str">
        <f t="shared" si="148"/>
        <v>SPOsasco</v>
      </c>
      <c r="AI5179" s="62">
        <v>3534401</v>
      </c>
    </row>
    <row r="5180" spans="26:35" x14ac:dyDescent="0.25">
      <c r="Z5180" s="62" t="s">
        <v>85</v>
      </c>
      <c r="AA5180" s="62" t="s">
        <v>4590</v>
      </c>
      <c r="AB5180" s="62">
        <v>3534500</v>
      </c>
      <c r="AH5180" s="45" t="str">
        <f t="shared" si="148"/>
        <v>SPOscar Bressane</v>
      </c>
      <c r="AI5180" s="62">
        <v>3534500</v>
      </c>
    </row>
    <row r="5181" spans="26:35" x14ac:dyDescent="0.25">
      <c r="Z5181" s="62" t="s">
        <v>85</v>
      </c>
      <c r="AA5181" s="62" t="s">
        <v>4594</v>
      </c>
      <c r="AB5181" s="62">
        <v>3534609</v>
      </c>
      <c r="AH5181" s="45" t="str">
        <f t="shared" si="148"/>
        <v>SPOsvaldo Cruz</v>
      </c>
      <c r="AI5181" s="62">
        <v>3534609</v>
      </c>
    </row>
    <row r="5182" spans="26:35" x14ac:dyDescent="0.25">
      <c r="Z5182" s="62" t="s">
        <v>85</v>
      </c>
      <c r="AA5182" s="62" t="s">
        <v>4599</v>
      </c>
      <c r="AB5182" s="62">
        <v>3534708</v>
      </c>
      <c r="AH5182" s="45" t="str">
        <f t="shared" si="148"/>
        <v>SPOurinhos</v>
      </c>
      <c r="AI5182" s="62">
        <v>3534708</v>
      </c>
    </row>
    <row r="5183" spans="26:35" x14ac:dyDescent="0.25">
      <c r="Z5183" s="62" t="s">
        <v>85</v>
      </c>
      <c r="AA5183" s="62" t="s">
        <v>3288</v>
      </c>
      <c r="AB5183" s="62">
        <v>3534807</v>
      </c>
      <c r="AH5183" s="45" t="str">
        <f t="shared" si="148"/>
        <v>SPOuro Verde</v>
      </c>
      <c r="AI5183" s="62">
        <v>3534807</v>
      </c>
    </row>
    <row r="5184" spans="26:35" x14ac:dyDescent="0.25">
      <c r="Z5184" s="62" t="s">
        <v>85</v>
      </c>
      <c r="AA5184" s="62" t="s">
        <v>4607</v>
      </c>
      <c r="AB5184" s="62">
        <v>3534757</v>
      </c>
      <c r="AH5184" s="45" t="str">
        <f t="shared" si="148"/>
        <v>SPOuroeste</v>
      </c>
      <c r="AI5184" s="62">
        <v>3534757</v>
      </c>
    </row>
    <row r="5185" spans="26:35" x14ac:dyDescent="0.25">
      <c r="Z5185" s="62" t="s">
        <v>85</v>
      </c>
      <c r="AA5185" s="62" t="s">
        <v>4612</v>
      </c>
      <c r="AB5185" s="62">
        <v>3534906</v>
      </c>
      <c r="AH5185" s="45" t="str">
        <f t="shared" si="148"/>
        <v>SPPacaembu</v>
      </c>
      <c r="AI5185" s="62">
        <v>3534906</v>
      </c>
    </row>
    <row r="5186" spans="26:35" x14ac:dyDescent="0.25">
      <c r="Z5186" s="62" t="s">
        <v>85</v>
      </c>
      <c r="AA5186" s="62" t="s">
        <v>1571</v>
      </c>
      <c r="AB5186" s="62">
        <v>3535002</v>
      </c>
      <c r="AH5186" s="45" t="str">
        <f t="shared" si="148"/>
        <v>SPPalestina</v>
      </c>
      <c r="AI5186" s="62">
        <v>3535002</v>
      </c>
    </row>
    <row r="5187" spans="26:35" x14ac:dyDescent="0.25">
      <c r="Z5187" s="62" t="s">
        <v>85</v>
      </c>
      <c r="AA5187" s="62" t="s">
        <v>4621</v>
      </c>
      <c r="AB5187" s="62">
        <v>3535101</v>
      </c>
      <c r="AH5187" s="45" t="str">
        <f t="shared" ref="AH5187:AH5250" si="149">CONCATENATE(Z5187,AA5187)</f>
        <v>SPPalmares Paulista</v>
      </c>
      <c r="AI5187" s="62">
        <v>3535101</v>
      </c>
    </row>
    <row r="5188" spans="26:35" x14ac:dyDescent="0.25">
      <c r="Z5188" s="62" t="s">
        <v>85</v>
      </c>
      <c r="AA5188" s="62" t="s">
        <v>4626</v>
      </c>
      <c r="AB5188" s="62">
        <v>3535200</v>
      </c>
      <c r="AH5188" s="45" t="str">
        <f t="shared" si="149"/>
        <v>SPPalmeira d'Oeste</v>
      </c>
      <c r="AI5188" s="62">
        <v>3535200</v>
      </c>
    </row>
    <row r="5189" spans="26:35" x14ac:dyDescent="0.25">
      <c r="Z5189" s="62" t="s">
        <v>85</v>
      </c>
      <c r="AA5189" s="62" t="s">
        <v>3881</v>
      </c>
      <c r="AB5189" s="62">
        <v>3535309</v>
      </c>
      <c r="AH5189" s="45" t="str">
        <f t="shared" si="149"/>
        <v>SPPalmital</v>
      </c>
      <c r="AI5189" s="62">
        <v>3535309</v>
      </c>
    </row>
    <row r="5190" spans="26:35" x14ac:dyDescent="0.25">
      <c r="Z5190" s="62" t="s">
        <v>85</v>
      </c>
      <c r="AA5190" s="62" t="s">
        <v>4633</v>
      </c>
      <c r="AB5190" s="62">
        <v>3535408</v>
      </c>
      <c r="AH5190" s="45" t="str">
        <f t="shared" si="149"/>
        <v>SPPanorama</v>
      </c>
      <c r="AI5190" s="62">
        <v>3535408</v>
      </c>
    </row>
    <row r="5191" spans="26:35" x14ac:dyDescent="0.25">
      <c r="Z5191" s="62" t="s">
        <v>85</v>
      </c>
      <c r="AA5191" s="62" t="s">
        <v>4637</v>
      </c>
      <c r="AB5191" s="62">
        <v>3535507</v>
      </c>
      <c r="AH5191" s="45" t="str">
        <f t="shared" si="149"/>
        <v>SPParaguaçu Paulista</v>
      </c>
      <c r="AI5191" s="62">
        <v>3535507</v>
      </c>
    </row>
    <row r="5192" spans="26:35" x14ac:dyDescent="0.25">
      <c r="Z5192" s="62" t="s">
        <v>85</v>
      </c>
      <c r="AA5192" s="62" t="s">
        <v>4640</v>
      </c>
      <c r="AB5192" s="62">
        <v>3535606</v>
      </c>
      <c r="AH5192" s="45" t="str">
        <f t="shared" si="149"/>
        <v>SPParaibuna</v>
      </c>
      <c r="AI5192" s="62">
        <v>3535606</v>
      </c>
    </row>
    <row r="5193" spans="26:35" x14ac:dyDescent="0.25">
      <c r="Z5193" s="62" t="s">
        <v>85</v>
      </c>
      <c r="AA5193" s="62" t="s">
        <v>3374</v>
      </c>
      <c r="AB5193" s="62">
        <v>3535705</v>
      </c>
      <c r="AH5193" s="45" t="str">
        <f t="shared" si="149"/>
        <v>SPParaíso</v>
      </c>
      <c r="AI5193" s="62">
        <v>3535705</v>
      </c>
    </row>
    <row r="5194" spans="26:35" x14ac:dyDescent="0.25">
      <c r="Z5194" s="62" t="s">
        <v>85</v>
      </c>
      <c r="AA5194" s="62" t="s">
        <v>4646</v>
      </c>
      <c r="AB5194" s="62">
        <v>3535804</v>
      </c>
      <c r="AH5194" s="45" t="str">
        <f t="shared" si="149"/>
        <v>SPParanapanema</v>
      </c>
      <c r="AI5194" s="62">
        <v>3535804</v>
      </c>
    </row>
    <row r="5195" spans="26:35" x14ac:dyDescent="0.25">
      <c r="Z5195" s="62" t="s">
        <v>85</v>
      </c>
      <c r="AA5195" s="62" t="s">
        <v>4650</v>
      </c>
      <c r="AB5195" s="62">
        <v>3535903</v>
      </c>
      <c r="AH5195" s="45" t="str">
        <f t="shared" si="149"/>
        <v>SPParanapuã</v>
      </c>
      <c r="AI5195" s="62">
        <v>3535903</v>
      </c>
    </row>
    <row r="5196" spans="26:35" x14ac:dyDescent="0.25">
      <c r="Z5196" s="62" t="s">
        <v>85</v>
      </c>
      <c r="AA5196" s="62" t="s">
        <v>4654</v>
      </c>
      <c r="AB5196" s="62">
        <v>3536000</v>
      </c>
      <c r="AH5196" s="45" t="str">
        <f t="shared" si="149"/>
        <v>SPParapuã</v>
      </c>
      <c r="AI5196" s="62">
        <v>3536000</v>
      </c>
    </row>
    <row r="5197" spans="26:35" x14ac:dyDescent="0.25">
      <c r="Z5197" s="62" t="s">
        <v>85</v>
      </c>
      <c r="AA5197" s="62" t="s">
        <v>4658</v>
      </c>
      <c r="AB5197" s="62">
        <v>3536109</v>
      </c>
      <c r="AH5197" s="45" t="str">
        <f t="shared" si="149"/>
        <v>SPPardinho</v>
      </c>
      <c r="AI5197" s="62">
        <v>3536109</v>
      </c>
    </row>
    <row r="5198" spans="26:35" x14ac:dyDescent="0.25">
      <c r="Z5198" s="62" t="s">
        <v>85</v>
      </c>
      <c r="AA5198" s="62" t="s">
        <v>4662</v>
      </c>
      <c r="AB5198" s="62">
        <v>3536208</v>
      </c>
      <c r="AH5198" s="45" t="str">
        <f t="shared" si="149"/>
        <v>SPPariquera-Açu</v>
      </c>
      <c r="AI5198" s="62">
        <v>3536208</v>
      </c>
    </row>
    <row r="5199" spans="26:35" x14ac:dyDescent="0.25">
      <c r="Z5199" s="62" t="s">
        <v>85</v>
      </c>
      <c r="AA5199" s="62" t="s">
        <v>4666</v>
      </c>
      <c r="AB5199" s="62">
        <v>3536257</v>
      </c>
      <c r="AH5199" s="45" t="str">
        <f t="shared" si="149"/>
        <v>SPParisi</v>
      </c>
      <c r="AI5199" s="62">
        <v>3536257</v>
      </c>
    </row>
    <row r="5200" spans="26:35" x14ac:dyDescent="0.25">
      <c r="Z5200" s="62" t="s">
        <v>85</v>
      </c>
      <c r="AA5200" s="62" t="s">
        <v>4669</v>
      </c>
      <c r="AB5200" s="62">
        <v>3536307</v>
      </c>
      <c r="AH5200" s="45" t="str">
        <f t="shared" si="149"/>
        <v>SPPatrocínio Paulista</v>
      </c>
      <c r="AI5200" s="62">
        <v>3536307</v>
      </c>
    </row>
    <row r="5201" spans="26:35" x14ac:dyDescent="0.25">
      <c r="Z5201" s="62" t="s">
        <v>85</v>
      </c>
      <c r="AA5201" s="62" t="s">
        <v>4673</v>
      </c>
      <c r="AB5201" s="62">
        <v>3536406</v>
      </c>
      <c r="AH5201" s="45" t="str">
        <f t="shared" si="149"/>
        <v>SPPaulicéia</v>
      </c>
      <c r="AI5201" s="62">
        <v>3536406</v>
      </c>
    </row>
    <row r="5202" spans="26:35" x14ac:dyDescent="0.25">
      <c r="Z5202" s="62" t="s">
        <v>85</v>
      </c>
      <c r="AA5202" s="62" t="s">
        <v>4677</v>
      </c>
      <c r="AB5202" s="62">
        <v>3536505</v>
      </c>
      <c r="AH5202" s="45" t="str">
        <f t="shared" si="149"/>
        <v>SPPaulínia</v>
      </c>
      <c r="AI5202" s="62">
        <v>3536505</v>
      </c>
    </row>
    <row r="5203" spans="26:35" x14ac:dyDescent="0.25">
      <c r="Z5203" s="62" t="s">
        <v>85</v>
      </c>
      <c r="AA5203" s="62" t="s">
        <v>4681</v>
      </c>
      <c r="AB5203" s="62">
        <v>3536570</v>
      </c>
      <c r="AH5203" s="45" t="str">
        <f t="shared" si="149"/>
        <v>SPPaulistânia</v>
      </c>
      <c r="AI5203" s="62">
        <v>3536570</v>
      </c>
    </row>
    <row r="5204" spans="26:35" x14ac:dyDescent="0.25">
      <c r="Z5204" s="62" t="s">
        <v>85</v>
      </c>
      <c r="AA5204" s="62" t="s">
        <v>4685</v>
      </c>
      <c r="AB5204" s="62">
        <v>3536604</v>
      </c>
      <c r="AH5204" s="45" t="str">
        <f t="shared" si="149"/>
        <v>SPPaulo de Faria</v>
      </c>
      <c r="AI5204" s="62">
        <v>3536604</v>
      </c>
    </row>
    <row r="5205" spans="26:35" x14ac:dyDescent="0.25">
      <c r="Z5205" s="62" t="s">
        <v>85</v>
      </c>
      <c r="AA5205" s="62" t="s">
        <v>4689</v>
      </c>
      <c r="AB5205" s="62">
        <v>3536703</v>
      </c>
      <c r="AH5205" s="45" t="str">
        <f t="shared" si="149"/>
        <v>SPPederneiras</v>
      </c>
      <c r="AI5205" s="62">
        <v>3536703</v>
      </c>
    </row>
    <row r="5206" spans="26:35" x14ac:dyDescent="0.25">
      <c r="Z5206" s="62" t="s">
        <v>85</v>
      </c>
      <c r="AA5206" s="62" t="s">
        <v>4693</v>
      </c>
      <c r="AB5206" s="62">
        <v>3536802</v>
      </c>
      <c r="AH5206" s="45" t="str">
        <f t="shared" si="149"/>
        <v>SPPedra Bela</v>
      </c>
      <c r="AI5206" s="62">
        <v>3536802</v>
      </c>
    </row>
    <row r="5207" spans="26:35" x14ac:dyDescent="0.25">
      <c r="Z5207" s="62" t="s">
        <v>85</v>
      </c>
      <c r="AA5207" s="62" t="s">
        <v>4696</v>
      </c>
      <c r="AB5207" s="62">
        <v>3536901</v>
      </c>
      <c r="AH5207" s="45" t="str">
        <f t="shared" si="149"/>
        <v>SPPedranópolis</v>
      </c>
      <c r="AI5207" s="62">
        <v>3536901</v>
      </c>
    </row>
    <row r="5208" spans="26:35" x14ac:dyDescent="0.25">
      <c r="Z5208" s="62" t="s">
        <v>85</v>
      </c>
      <c r="AA5208" s="62" t="s">
        <v>4699</v>
      </c>
      <c r="AB5208" s="62">
        <v>3537008</v>
      </c>
      <c r="AH5208" s="45" t="str">
        <f t="shared" si="149"/>
        <v>SPPedregulho</v>
      </c>
      <c r="AI5208" s="62">
        <v>3537008</v>
      </c>
    </row>
    <row r="5209" spans="26:35" x14ac:dyDescent="0.25">
      <c r="Z5209" s="62" t="s">
        <v>85</v>
      </c>
      <c r="AA5209" s="62" t="s">
        <v>4702</v>
      </c>
      <c r="AB5209" s="62">
        <v>3537107</v>
      </c>
      <c r="AH5209" s="45" t="str">
        <f t="shared" si="149"/>
        <v>SPPedreira</v>
      </c>
      <c r="AI5209" s="62">
        <v>3537107</v>
      </c>
    </row>
    <row r="5210" spans="26:35" x14ac:dyDescent="0.25">
      <c r="Z5210" s="62" t="s">
        <v>85</v>
      </c>
      <c r="AA5210" s="62" t="s">
        <v>4704</v>
      </c>
      <c r="AB5210" s="62">
        <v>3537156</v>
      </c>
      <c r="AH5210" s="45" t="str">
        <f t="shared" si="149"/>
        <v>SPPedrinhas Paulista</v>
      </c>
      <c r="AI5210" s="62">
        <v>3537156</v>
      </c>
    </row>
    <row r="5211" spans="26:35" x14ac:dyDescent="0.25">
      <c r="Z5211" s="62" t="s">
        <v>85</v>
      </c>
      <c r="AA5211" s="62" t="s">
        <v>4707</v>
      </c>
      <c r="AB5211" s="62">
        <v>3537206</v>
      </c>
      <c r="AH5211" s="45" t="str">
        <f t="shared" si="149"/>
        <v>SPPedro de Toledo</v>
      </c>
      <c r="AI5211" s="62">
        <v>3537206</v>
      </c>
    </row>
    <row r="5212" spans="26:35" x14ac:dyDescent="0.25">
      <c r="Z5212" s="62" t="s">
        <v>85</v>
      </c>
      <c r="AA5212" s="62" t="s">
        <v>4710</v>
      </c>
      <c r="AB5212" s="62">
        <v>3537305</v>
      </c>
      <c r="AH5212" s="45" t="str">
        <f t="shared" si="149"/>
        <v>SPPenápolis</v>
      </c>
      <c r="AI5212" s="62">
        <v>3537305</v>
      </c>
    </row>
    <row r="5213" spans="26:35" x14ac:dyDescent="0.25">
      <c r="Z5213" s="62" t="s">
        <v>85</v>
      </c>
      <c r="AA5213" s="62" t="s">
        <v>4713</v>
      </c>
      <c r="AB5213" s="62">
        <v>3537404</v>
      </c>
      <c r="AH5213" s="45" t="str">
        <f t="shared" si="149"/>
        <v>SPPereira Barreto</v>
      </c>
      <c r="AI5213" s="62">
        <v>3537404</v>
      </c>
    </row>
    <row r="5214" spans="26:35" x14ac:dyDescent="0.25">
      <c r="Z5214" s="62" t="s">
        <v>85</v>
      </c>
      <c r="AA5214" s="62" t="s">
        <v>4716</v>
      </c>
      <c r="AB5214" s="62">
        <v>3537503</v>
      </c>
      <c r="AH5214" s="45" t="str">
        <f t="shared" si="149"/>
        <v>SPPereiras</v>
      </c>
      <c r="AI5214" s="62">
        <v>3537503</v>
      </c>
    </row>
    <row r="5215" spans="26:35" x14ac:dyDescent="0.25">
      <c r="Z5215" s="62" t="s">
        <v>85</v>
      </c>
      <c r="AA5215" s="62" t="s">
        <v>4719</v>
      </c>
      <c r="AB5215" s="62">
        <v>3537602</v>
      </c>
      <c r="AH5215" s="45" t="str">
        <f t="shared" si="149"/>
        <v>SPPeruíbe</v>
      </c>
      <c r="AI5215" s="62">
        <v>3537602</v>
      </c>
    </row>
    <row r="5216" spans="26:35" x14ac:dyDescent="0.25">
      <c r="Z5216" s="62" t="s">
        <v>85</v>
      </c>
      <c r="AA5216" s="62" t="s">
        <v>4722</v>
      </c>
      <c r="AB5216" s="62">
        <v>3537701</v>
      </c>
      <c r="AH5216" s="45" t="str">
        <f t="shared" si="149"/>
        <v>SPPiacatu</v>
      </c>
      <c r="AI5216" s="62">
        <v>3537701</v>
      </c>
    </row>
    <row r="5217" spans="26:35" x14ac:dyDescent="0.25">
      <c r="Z5217" s="62" t="s">
        <v>85</v>
      </c>
      <c r="AA5217" s="62" t="s">
        <v>4725</v>
      </c>
      <c r="AB5217" s="62">
        <v>3537800</v>
      </c>
      <c r="AH5217" s="45" t="str">
        <f t="shared" si="149"/>
        <v>SPPiedade</v>
      </c>
      <c r="AI5217" s="62">
        <v>3537800</v>
      </c>
    </row>
    <row r="5218" spans="26:35" x14ac:dyDescent="0.25">
      <c r="Z5218" s="62" t="s">
        <v>85</v>
      </c>
      <c r="AA5218" s="62" t="s">
        <v>4727</v>
      </c>
      <c r="AB5218" s="62">
        <v>3537909</v>
      </c>
      <c r="AH5218" s="45" t="str">
        <f t="shared" si="149"/>
        <v>SPPilar do Sul</v>
      </c>
      <c r="AI5218" s="62">
        <v>3537909</v>
      </c>
    </row>
    <row r="5219" spans="26:35" x14ac:dyDescent="0.25">
      <c r="Z5219" s="62" t="s">
        <v>85</v>
      </c>
      <c r="AA5219" s="62" t="s">
        <v>4729</v>
      </c>
      <c r="AB5219" s="62">
        <v>3538006</v>
      </c>
      <c r="AH5219" s="45" t="str">
        <f t="shared" si="149"/>
        <v>SPPindamonhangaba</v>
      </c>
      <c r="AI5219" s="62">
        <v>3538006</v>
      </c>
    </row>
    <row r="5220" spans="26:35" x14ac:dyDescent="0.25">
      <c r="Z5220" s="62" t="s">
        <v>85</v>
      </c>
      <c r="AA5220" s="62" t="s">
        <v>4732</v>
      </c>
      <c r="AB5220" s="62">
        <v>3538105</v>
      </c>
      <c r="AH5220" s="45" t="str">
        <f t="shared" si="149"/>
        <v>SPPindorama</v>
      </c>
      <c r="AI5220" s="62">
        <v>3538105</v>
      </c>
    </row>
    <row r="5221" spans="26:35" x14ac:dyDescent="0.25">
      <c r="Z5221" s="62" t="s">
        <v>85</v>
      </c>
      <c r="AA5221" s="62" t="s">
        <v>3461</v>
      </c>
      <c r="AB5221" s="62">
        <v>3538204</v>
      </c>
      <c r="AH5221" s="45" t="str">
        <f t="shared" si="149"/>
        <v>SPPinhalzinho</v>
      </c>
      <c r="AI5221" s="62">
        <v>3538204</v>
      </c>
    </row>
    <row r="5222" spans="26:35" x14ac:dyDescent="0.25">
      <c r="Z5222" s="62" t="s">
        <v>85</v>
      </c>
      <c r="AA5222" s="62" t="s">
        <v>4737</v>
      </c>
      <c r="AB5222" s="62">
        <v>3538303</v>
      </c>
      <c r="AH5222" s="45" t="str">
        <f t="shared" si="149"/>
        <v>SPPiquerobi</v>
      </c>
      <c r="AI5222" s="62">
        <v>3538303</v>
      </c>
    </row>
    <row r="5223" spans="26:35" x14ac:dyDescent="0.25">
      <c r="Z5223" s="62" t="s">
        <v>85</v>
      </c>
      <c r="AA5223" s="62" t="s">
        <v>4739</v>
      </c>
      <c r="AB5223" s="62">
        <v>3538501</v>
      </c>
      <c r="AH5223" s="45" t="str">
        <f t="shared" si="149"/>
        <v>SPPiquete</v>
      </c>
      <c r="AI5223" s="62">
        <v>3538501</v>
      </c>
    </row>
    <row r="5224" spans="26:35" x14ac:dyDescent="0.25">
      <c r="Z5224" s="62" t="s">
        <v>85</v>
      </c>
      <c r="AA5224" s="62" t="s">
        <v>4742</v>
      </c>
      <c r="AB5224" s="62">
        <v>3538600</v>
      </c>
      <c r="AH5224" s="45" t="str">
        <f t="shared" si="149"/>
        <v>SPPiracaia</v>
      </c>
      <c r="AI5224" s="62">
        <v>3538600</v>
      </c>
    </row>
    <row r="5225" spans="26:35" x14ac:dyDescent="0.25">
      <c r="Z5225" s="62" t="s">
        <v>85</v>
      </c>
      <c r="AA5225" s="62" t="s">
        <v>4744</v>
      </c>
      <c r="AB5225" s="62">
        <v>3538709</v>
      </c>
      <c r="AH5225" s="45" t="str">
        <f t="shared" si="149"/>
        <v>SPPiracicaba</v>
      </c>
      <c r="AI5225" s="62">
        <v>3538709</v>
      </c>
    </row>
    <row r="5226" spans="26:35" x14ac:dyDescent="0.25">
      <c r="Z5226" s="62" t="s">
        <v>85</v>
      </c>
      <c r="AA5226" s="62" t="s">
        <v>4746</v>
      </c>
      <c r="AB5226" s="62">
        <v>3538808</v>
      </c>
      <c r="AH5226" s="45" t="str">
        <f t="shared" si="149"/>
        <v>SPPiraju</v>
      </c>
      <c r="AI5226" s="62">
        <v>3538808</v>
      </c>
    </row>
    <row r="5227" spans="26:35" x14ac:dyDescent="0.25">
      <c r="Z5227" s="62" t="s">
        <v>85</v>
      </c>
      <c r="AA5227" s="62" t="s">
        <v>4749</v>
      </c>
      <c r="AB5227" s="62">
        <v>3538907</v>
      </c>
      <c r="AH5227" s="45" t="str">
        <f t="shared" si="149"/>
        <v>SPPirajuí</v>
      </c>
      <c r="AI5227" s="62">
        <v>3538907</v>
      </c>
    </row>
    <row r="5228" spans="26:35" x14ac:dyDescent="0.25">
      <c r="Z5228" s="62" t="s">
        <v>85</v>
      </c>
      <c r="AA5228" s="62" t="s">
        <v>4751</v>
      </c>
      <c r="AB5228" s="62">
        <v>3539004</v>
      </c>
      <c r="AH5228" s="45" t="str">
        <f t="shared" si="149"/>
        <v>SPPirangi</v>
      </c>
      <c r="AI5228" s="62">
        <v>3539004</v>
      </c>
    </row>
    <row r="5229" spans="26:35" x14ac:dyDescent="0.25">
      <c r="Z5229" s="62" t="s">
        <v>85</v>
      </c>
      <c r="AA5229" s="62" t="s">
        <v>4754</v>
      </c>
      <c r="AB5229" s="62">
        <v>3539103</v>
      </c>
      <c r="AH5229" s="45" t="str">
        <f t="shared" si="149"/>
        <v>SPPirapora do Bom Jesus</v>
      </c>
      <c r="AI5229" s="62">
        <v>3539103</v>
      </c>
    </row>
    <row r="5230" spans="26:35" x14ac:dyDescent="0.25">
      <c r="Z5230" s="62" t="s">
        <v>85</v>
      </c>
      <c r="AA5230" s="62" t="s">
        <v>4757</v>
      </c>
      <c r="AB5230" s="62">
        <v>3539202</v>
      </c>
      <c r="AH5230" s="45" t="str">
        <f t="shared" si="149"/>
        <v>SPPirapozinho</v>
      </c>
      <c r="AI5230" s="62">
        <v>3539202</v>
      </c>
    </row>
    <row r="5231" spans="26:35" x14ac:dyDescent="0.25">
      <c r="Z5231" s="62" t="s">
        <v>85</v>
      </c>
      <c r="AA5231" s="62" t="s">
        <v>4760</v>
      </c>
      <c r="AB5231" s="62">
        <v>3539301</v>
      </c>
      <c r="AH5231" s="45" t="str">
        <f t="shared" si="149"/>
        <v>SPPirassununga</v>
      </c>
      <c r="AI5231" s="62">
        <v>3539301</v>
      </c>
    </row>
    <row r="5232" spans="26:35" x14ac:dyDescent="0.25">
      <c r="Z5232" s="62" t="s">
        <v>85</v>
      </c>
      <c r="AA5232" s="62" t="s">
        <v>4763</v>
      </c>
      <c r="AB5232" s="62">
        <v>3539400</v>
      </c>
      <c r="AH5232" s="45" t="str">
        <f t="shared" si="149"/>
        <v>SPPiratininga</v>
      </c>
      <c r="AI5232" s="62">
        <v>3539400</v>
      </c>
    </row>
    <row r="5233" spans="26:35" x14ac:dyDescent="0.25">
      <c r="Z5233" s="62" t="s">
        <v>85</v>
      </c>
      <c r="AA5233" s="62" t="s">
        <v>4013</v>
      </c>
      <c r="AB5233" s="62">
        <v>3539509</v>
      </c>
      <c r="AH5233" s="45" t="str">
        <f t="shared" si="149"/>
        <v>SPPitangueiras</v>
      </c>
      <c r="AI5233" s="62">
        <v>3539509</v>
      </c>
    </row>
    <row r="5234" spans="26:35" x14ac:dyDescent="0.25">
      <c r="Z5234" s="62" t="s">
        <v>85</v>
      </c>
      <c r="AA5234" s="62" t="s">
        <v>4024</v>
      </c>
      <c r="AB5234" s="62">
        <v>3539608</v>
      </c>
      <c r="AH5234" s="45" t="str">
        <f t="shared" si="149"/>
        <v>SPPlanalto</v>
      </c>
      <c r="AI5234" s="62">
        <v>3539608</v>
      </c>
    </row>
    <row r="5235" spans="26:35" x14ac:dyDescent="0.25">
      <c r="Z5235" s="62" t="s">
        <v>85</v>
      </c>
      <c r="AA5235" s="62" t="s">
        <v>4769</v>
      </c>
      <c r="AB5235" s="62">
        <v>3539707</v>
      </c>
      <c r="AH5235" s="45" t="str">
        <f t="shared" si="149"/>
        <v>SPPlatina</v>
      </c>
      <c r="AI5235" s="62">
        <v>3539707</v>
      </c>
    </row>
    <row r="5236" spans="26:35" x14ac:dyDescent="0.25">
      <c r="Z5236" s="62" t="s">
        <v>85</v>
      </c>
      <c r="AA5236" s="62" t="s">
        <v>4772</v>
      </c>
      <c r="AB5236" s="62">
        <v>3539806</v>
      </c>
      <c r="AH5236" s="45" t="str">
        <f t="shared" si="149"/>
        <v>SPPoá</v>
      </c>
      <c r="AI5236" s="62">
        <v>3539806</v>
      </c>
    </row>
    <row r="5237" spans="26:35" x14ac:dyDescent="0.25">
      <c r="Z5237" s="62" t="s">
        <v>85</v>
      </c>
      <c r="AA5237" s="62" t="s">
        <v>4775</v>
      </c>
      <c r="AB5237" s="62">
        <v>3539905</v>
      </c>
      <c r="AH5237" s="45" t="str">
        <f t="shared" si="149"/>
        <v>SPPoloni</v>
      </c>
      <c r="AI5237" s="62">
        <v>3539905</v>
      </c>
    </row>
    <row r="5238" spans="26:35" x14ac:dyDescent="0.25">
      <c r="Z5238" s="62" t="s">
        <v>85</v>
      </c>
      <c r="AA5238" s="62" t="s">
        <v>4778</v>
      </c>
      <c r="AB5238" s="62">
        <v>3540002</v>
      </c>
      <c r="AH5238" s="45" t="str">
        <f t="shared" si="149"/>
        <v>SPPompéia</v>
      </c>
      <c r="AI5238" s="62">
        <v>3540002</v>
      </c>
    </row>
    <row r="5239" spans="26:35" x14ac:dyDescent="0.25">
      <c r="Z5239" s="62" t="s">
        <v>85</v>
      </c>
      <c r="AA5239" s="62" t="s">
        <v>4781</v>
      </c>
      <c r="AB5239" s="62">
        <v>3540101</v>
      </c>
      <c r="AH5239" s="45" t="str">
        <f t="shared" si="149"/>
        <v>SPPongaí</v>
      </c>
      <c r="AI5239" s="62">
        <v>3540101</v>
      </c>
    </row>
    <row r="5240" spans="26:35" x14ac:dyDescent="0.25">
      <c r="Z5240" s="62" t="s">
        <v>85</v>
      </c>
      <c r="AA5240" s="62" t="s">
        <v>4784</v>
      </c>
      <c r="AB5240" s="62">
        <v>3540200</v>
      </c>
      <c r="AH5240" s="45" t="str">
        <f t="shared" si="149"/>
        <v>SPPontal</v>
      </c>
      <c r="AI5240" s="62">
        <v>3540200</v>
      </c>
    </row>
    <row r="5241" spans="26:35" x14ac:dyDescent="0.25">
      <c r="Z5241" s="62" t="s">
        <v>85</v>
      </c>
      <c r="AA5241" s="62" t="s">
        <v>4787</v>
      </c>
      <c r="AB5241" s="62">
        <v>3540259</v>
      </c>
      <c r="AH5241" s="45" t="str">
        <f t="shared" si="149"/>
        <v>SPPontalinda</v>
      </c>
      <c r="AI5241" s="62">
        <v>3540259</v>
      </c>
    </row>
    <row r="5242" spans="26:35" x14ac:dyDescent="0.25">
      <c r="Z5242" s="62" t="s">
        <v>85</v>
      </c>
      <c r="AA5242" s="62" t="s">
        <v>4790</v>
      </c>
      <c r="AB5242" s="62">
        <v>3540309</v>
      </c>
      <c r="AH5242" s="45" t="str">
        <f t="shared" si="149"/>
        <v>SPPontes Gestal</v>
      </c>
      <c r="AI5242" s="62">
        <v>3540309</v>
      </c>
    </row>
    <row r="5243" spans="26:35" x14ac:dyDescent="0.25">
      <c r="Z5243" s="62" t="s">
        <v>85</v>
      </c>
      <c r="AA5243" s="62" t="s">
        <v>4793</v>
      </c>
      <c r="AB5243" s="62">
        <v>3540408</v>
      </c>
      <c r="AH5243" s="45" t="str">
        <f t="shared" si="149"/>
        <v>SPPopulina</v>
      </c>
      <c r="AI5243" s="62">
        <v>3540408</v>
      </c>
    </row>
    <row r="5244" spans="26:35" x14ac:dyDescent="0.25">
      <c r="Z5244" s="62" t="s">
        <v>85</v>
      </c>
      <c r="AA5244" s="62" t="s">
        <v>4796</v>
      </c>
      <c r="AB5244" s="62">
        <v>3540507</v>
      </c>
      <c r="AH5244" s="45" t="str">
        <f t="shared" si="149"/>
        <v>SPPorangaba</v>
      </c>
      <c r="AI5244" s="62">
        <v>3540507</v>
      </c>
    </row>
    <row r="5245" spans="26:35" x14ac:dyDescent="0.25">
      <c r="Z5245" s="62" t="s">
        <v>85</v>
      </c>
      <c r="AA5245" s="62" t="s">
        <v>4799</v>
      </c>
      <c r="AB5245" s="62">
        <v>3540606</v>
      </c>
      <c r="AH5245" s="45" t="str">
        <f t="shared" si="149"/>
        <v>SPPorto Feliz</v>
      </c>
      <c r="AI5245" s="62">
        <v>3540606</v>
      </c>
    </row>
    <row r="5246" spans="26:35" x14ac:dyDescent="0.25">
      <c r="Z5246" s="62" t="s">
        <v>85</v>
      </c>
      <c r="AA5246" s="62" t="s">
        <v>4802</v>
      </c>
      <c r="AB5246" s="62">
        <v>3540705</v>
      </c>
      <c r="AH5246" s="45" t="str">
        <f t="shared" si="149"/>
        <v>SPPorto Ferreira</v>
      </c>
      <c r="AI5246" s="62">
        <v>3540705</v>
      </c>
    </row>
    <row r="5247" spans="26:35" x14ac:dyDescent="0.25">
      <c r="Z5247" s="62" t="s">
        <v>85</v>
      </c>
      <c r="AA5247" s="62" t="s">
        <v>4805</v>
      </c>
      <c r="AB5247" s="62">
        <v>3540754</v>
      </c>
      <c r="AH5247" s="45" t="str">
        <f t="shared" si="149"/>
        <v>SPPotim</v>
      </c>
      <c r="AI5247" s="62">
        <v>3540754</v>
      </c>
    </row>
    <row r="5248" spans="26:35" x14ac:dyDescent="0.25">
      <c r="Z5248" s="62" t="s">
        <v>85</v>
      </c>
      <c r="AA5248" s="62" t="s">
        <v>4808</v>
      </c>
      <c r="AB5248" s="62">
        <v>3540804</v>
      </c>
      <c r="AH5248" s="45" t="str">
        <f t="shared" si="149"/>
        <v>SPPotirendaba</v>
      </c>
      <c r="AI5248" s="62">
        <v>3540804</v>
      </c>
    </row>
    <row r="5249" spans="26:35" x14ac:dyDescent="0.25">
      <c r="Z5249" s="62" t="s">
        <v>85</v>
      </c>
      <c r="AA5249" s="62" t="s">
        <v>4811</v>
      </c>
      <c r="AB5249" s="62">
        <v>3540853</v>
      </c>
      <c r="AH5249" s="45" t="str">
        <f t="shared" si="149"/>
        <v>SPPracinha</v>
      </c>
      <c r="AI5249" s="62">
        <v>3540853</v>
      </c>
    </row>
    <row r="5250" spans="26:35" x14ac:dyDescent="0.25">
      <c r="Z5250" s="62" t="s">
        <v>85</v>
      </c>
      <c r="AA5250" s="62" t="s">
        <v>4814</v>
      </c>
      <c r="AB5250" s="62">
        <v>3540903</v>
      </c>
      <c r="AH5250" s="45" t="str">
        <f t="shared" si="149"/>
        <v>SPPradópolis</v>
      </c>
      <c r="AI5250" s="62">
        <v>3540903</v>
      </c>
    </row>
    <row r="5251" spans="26:35" x14ac:dyDescent="0.25">
      <c r="Z5251" s="62" t="s">
        <v>85</v>
      </c>
      <c r="AA5251" s="62" t="s">
        <v>3567</v>
      </c>
      <c r="AB5251" s="62">
        <v>3541000</v>
      </c>
      <c r="AH5251" s="45" t="str">
        <f t="shared" ref="AH5251:AH5314" si="150">CONCATENATE(Z5251,AA5251)</f>
        <v>SPPraia Grande</v>
      </c>
      <c r="AI5251" s="62">
        <v>3541000</v>
      </c>
    </row>
    <row r="5252" spans="26:35" x14ac:dyDescent="0.25">
      <c r="Z5252" s="62" t="s">
        <v>85</v>
      </c>
      <c r="AA5252" s="62" t="s">
        <v>4818</v>
      </c>
      <c r="AB5252" s="62">
        <v>3541059</v>
      </c>
      <c r="AH5252" s="45" t="str">
        <f t="shared" si="150"/>
        <v>SPPratânia</v>
      </c>
      <c r="AI5252" s="62">
        <v>3541059</v>
      </c>
    </row>
    <row r="5253" spans="26:35" x14ac:dyDescent="0.25">
      <c r="Z5253" s="62" t="s">
        <v>85</v>
      </c>
      <c r="AA5253" s="62" t="s">
        <v>4821</v>
      </c>
      <c r="AB5253" s="62">
        <v>3541109</v>
      </c>
      <c r="AH5253" s="45" t="str">
        <f t="shared" si="150"/>
        <v>SPPresidente Alves</v>
      </c>
      <c r="AI5253" s="62">
        <v>3541109</v>
      </c>
    </row>
    <row r="5254" spans="26:35" x14ac:dyDescent="0.25">
      <c r="Z5254" s="62" t="s">
        <v>85</v>
      </c>
      <c r="AA5254" s="62" t="s">
        <v>4824</v>
      </c>
      <c r="AB5254" s="62">
        <v>3541208</v>
      </c>
      <c r="AH5254" s="45" t="str">
        <f t="shared" si="150"/>
        <v>SPPresidente Bernardes</v>
      </c>
      <c r="AI5254" s="62">
        <v>3541208</v>
      </c>
    </row>
    <row r="5255" spans="26:35" x14ac:dyDescent="0.25">
      <c r="Z5255" s="62" t="s">
        <v>85</v>
      </c>
      <c r="AA5255" s="62" t="s">
        <v>4827</v>
      </c>
      <c r="AB5255" s="62">
        <v>3541307</v>
      </c>
      <c r="AH5255" s="45" t="str">
        <f t="shared" si="150"/>
        <v>SPPresidente Epitácio</v>
      </c>
      <c r="AI5255" s="62">
        <v>3541307</v>
      </c>
    </row>
    <row r="5256" spans="26:35" x14ac:dyDescent="0.25">
      <c r="Z5256" s="62" t="s">
        <v>85</v>
      </c>
      <c r="AA5256" s="62" t="s">
        <v>4830</v>
      </c>
      <c r="AB5256" s="62">
        <v>3541406</v>
      </c>
      <c r="AH5256" s="45" t="str">
        <f t="shared" si="150"/>
        <v>SPPresidente Prudente</v>
      </c>
      <c r="AI5256" s="62">
        <v>3541406</v>
      </c>
    </row>
    <row r="5257" spans="26:35" x14ac:dyDescent="0.25">
      <c r="Z5257" s="62" t="s">
        <v>85</v>
      </c>
      <c r="AA5257" s="62" t="s">
        <v>4833</v>
      </c>
      <c r="AB5257" s="62">
        <v>3541505</v>
      </c>
      <c r="AH5257" s="45" t="str">
        <f t="shared" si="150"/>
        <v>SPPresidente Venceslau</v>
      </c>
      <c r="AI5257" s="62">
        <v>3541505</v>
      </c>
    </row>
    <row r="5258" spans="26:35" x14ac:dyDescent="0.25">
      <c r="Z5258" s="62" t="s">
        <v>85</v>
      </c>
      <c r="AA5258" s="62" t="s">
        <v>4836</v>
      </c>
      <c r="AB5258" s="62">
        <v>3541604</v>
      </c>
      <c r="AH5258" s="45" t="str">
        <f t="shared" si="150"/>
        <v>SPPromissão</v>
      </c>
      <c r="AI5258" s="62">
        <v>3541604</v>
      </c>
    </row>
    <row r="5259" spans="26:35" x14ac:dyDescent="0.25">
      <c r="Z5259" s="62" t="s">
        <v>85</v>
      </c>
      <c r="AA5259" s="62" t="s">
        <v>4839</v>
      </c>
      <c r="AB5259" s="62">
        <v>3541653</v>
      </c>
      <c r="AH5259" s="45" t="str">
        <f t="shared" si="150"/>
        <v>SPQuadra</v>
      </c>
      <c r="AI5259" s="62">
        <v>3541653</v>
      </c>
    </row>
    <row r="5260" spans="26:35" x14ac:dyDescent="0.25">
      <c r="Z5260" s="62" t="s">
        <v>85</v>
      </c>
      <c r="AA5260" s="62" t="s">
        <v>4842</v>
      </c>
      <c r="AB5260" s="62">
        <v>3541703</v>
      </c>
      <c r="AH5260" s="45" t="str">
        <f t="shared" si="150"/>
        <v>SPQuatá</v>
      </c>
      <c r="AI5260" s="62">
        <v>3541703</v>
      </c>
    </row>
    <row r="5261" spans="26:35" x14ac:dyDescent="0.25">
      <c r="Z5261" s="62" t="s">
        <v>85</v>
      </c>
      <c r="AA5261" s="62" t="s">
        <v>4845</v>
      </c>
      <c r="AB5261" s="62">
        <v>3541802</v>
      </c>
      <c r="AH5261" s="45" t="str">
        <f t="shared" si="150"/>
        <v>SPQueiroz</v>
      </c>
      <c r="AI5261" s="62">
        <v>3541802</v>
      </c>
    </row>
    <row r="5262" spans="26:35" x14ac:dyDescent="0.25">
      <c r="Z5262" s="62" t="s">
        <v>85</v>
      </c>
      <c r="AA5262" s="62" t="s">
        <v>4848</v>
      </c>
      <c r="AB5262" s="62">
        <v>3541901</v>
      </c>
      <c r="AH5262" s="45" t="str">
        <f t="shared" si="150"/>
        <v>SPQueluz</v>
      </c>
      <c r="AI5262" s="62">
        <v>3541901</v>
      </c>
    </row>
    <row r="5263" spans="26:35" x14ac:dyDescent="0.25">
      <c r="Z5263" s="62" t="s">
        <v>85</v>
      </c>
      <c r="AA5263" s="62" t="s">
        <v>4851</v>
      </c>
      <c r="AB5263" s="62">
        <v>3542008</v>
      </c>
      <c r="AH5263" s="45" t="str">
        <f t="shared" si="150"/>
        <v>SPQuintana</v>
      </c>
      <c r="AI5263" s="62">
        <v>3542008</v>
      </c>
    </row>
    <row r="5264" spans="26:35" x14ac:dyDescent="0.25">
      <c r="Z5264" s="62" t="s">
        <v>85</v>
      </c>
      <c r="AA5264" s="62" t="s">
        <v>4854</v>
      </c>
      <c r="AB5264" s="62">
        <v>3542107</v>
      </c>
      <c r="AH5264" s="45" t="str">
        <f t="shared" si="150"/>
        <v>SPRafard</v>
      </c>
      <c r="AI5264" s="62">
        <v>3542107</v>
      </c>
    </row>
    <row r="5265" spans="26:35" x14ac:dyDescent="0.25">
      <c r="Z5265" s="62" t="s">
        <v>85</v>
      </c>
      <c r="AA5265" s="62" t="s">
        <v>4857</v>
      </c>
      <c r="AB5265" s="62">
        <v>3542206</v>
      </c>
      <c r="AH5265" s="45" t="str">
        <f t="shared" si="150"/>
        <v>SPRancharia</v>
      </c>
      <c r="AI5265" s="62">
        <v>3542206</v>
      </c>
    </row>
    <row r="5266" spans="26:35" x14ac:dyDescent="0.25">
      <c r="Z5266" s="62" t="s">
        <v>85</v>
      </c>
      <c r="AA5266" s="62" t="s">
        <v>4860</v>
      </c>
      <c r="AB5266" s="62">
        <v>3542305</v>
      </c>
      <c r="AH5266" s="45" t="str">
        <f t="shared" si="150"/>
        <v>SPRedenção da Serra</v>
      </c>
      <c r="AI5266" s="62">
        <v>3542305</v>
      </c>
    </row>
    <row r="5267" spans="26:35" x14ac:dyDescent="0.25">
      <c r="Z5267" s="62" t="s">
        <v>85</v>
      </c>
      <c r="AA5267" s="62" t="s">
        <v>4863</v>
      </c>
      <c r="AB5267" s="62">
        <v>3542404</v>
      </c>
      <c r="AH5267" s="45" t="str">
        <f t="shared" si="150"/>
        <v>SPRegente Feijó</v>
      </c>
      <c r="AI5267" s="62">
        <v>3542404</v>
      </c>
    </row>
    <row r="5268" spans="26:35" x14ac:dyDescent="0.25">
      <c r="Z5268" s="62" t="s">
        <v>85</v>
      </c>
      <c r="AA5268" s="62" t="s">
        <v>4866</v>
      </c>
      <c r="AB5268" s="62">
        <v>3542503</v>
      </c>
      <c r="AH5268" s="45" t="str">
        <f t="shared" si="150"/>
        <v>SPReginópolis</v>
      </c>
      <c r="AI5268" s="62">
        <v>3542503</v>
      </c>
    </row>
    <row r="5269" spans="26:35" x14ac:dyDescent="0.25">
      <c r="Z5269" s="62" t="s">
        <v>85</v>
      </c>
      <c r="AA5269" s="62" t="s">
        <v>4869</v>
      </c>
      <c r="AB5269" s="62">
        <v>3542602</v>
      </c>
      <c r="AH5269" s="45" t="str">
        <f t="shared" si="150"/>
        <v>SPRegistro</v>
      </c>
      <c r="AI5269" s="62">
        <v>3542602</v>
      </c>
    </row>
    <row r="5270" spans="26:35" x14ac:dyDescent="0.25">
      <c r="Z5270" s="62" t="s">
        <v>85</v>
      </c>
      <c r="AA5270" s="62" t="s">
        <v>4871</v>
      </c>
      <c r="AB5270" s="62">
        <v>3542701</v>
      </c>
      <c r="AH5270" s="45" t="str">
        <f t="shared" si="150"/>
        <v>SPRestinga</v>
      </c>
      <c r="AI5270" s="62">
        <v>3542701</v>
      </c>
    </row>
    <row r="5271" spans="26:35" x14ac:dyDescent="0.25">
      <c r="Z5271" s="62" t="s">
        <v>85</v>
      </c>
      <c r="AA5271" s="62" t="s">
        <v>4873</v>
      </c>
      <c r="AB5271" s="62">
        <v>3542800</v>
      </c>
      <c r="AH5271" s="45" t="str">
        <f t="shared" si="150"/>
        <v>SPRibeira</v>
      </c>
      <c r="AI5271" s="62">
        <v>3542800</v>
      </c>
    </row>
    <row r="5272" spans="26:35" x14ac:dyDescent="0.25">
      <c r="Z5272" s="62" t="s">
        <v>85</v>
      </c>
      <c r="AA5272" s="62" t="s">
        <v>4876</v>
      </c>
      <c r="AB5272" s="62">
        <v>3542909</v>
      </c>
      <c r="AH5272" s="45" t="str">
        <f t="shared" si="150"/>
        <v>SPRibeirão Bonito</v>
      </c>
      <c r="AI5272" s="62">
        <v>3542909</v>
      </c>
    </row>
    <row r="5273" spans="26:35" x14ac:dyDescent="0.25">
      <c r="Z5273" s="62" t="s">
        <v>85</v>
      </c>
      <c r="AA5273" s="62" t="s">
        <v>4879</v>
      </c>
      <c r="AB5273" s="62">
        <v>3543006</v>
      </c>
      <c r="AH5273" s="45" t="str">
        <f t="shared" si="150"/>
        <v>SPRibeirão Branco</v>
      </c>
      <c r="AI5273" s="62">
        <v>3543006</v>
      </c>
    </row>
    <row r="5274" spans="26:35" x14ac:dyDescent="0.25">
      <c r="Z5274" s="62" t="s">
        <v>85</v>
      </c>
      <c r="AA5274" s="62" t="s">
        <v>4882</v>
      </c>
      <c r="AB5274" s="62">
        <v>3543105</v>
      </c>
      <c r="AH5274" s="45" t="str">
        <f t="shared" si="150"/>
        <v>SPRibeirão Corrente</v>
      </c>
      <c r="AI5274" s="62">
        <v>3543105</v>
      </c>
    </row>
    <row r="5275" spans="26:35" x14ac:dyDescent="0.25">
      <c r="Z5275" s="62" t="s">
        <v>85</v>
      </c>
      <c r="AA5275" s="62" t="s">
        <v>4885</v>
      </c>
      <c r="AB5275" s="62">
        <v>3543204</v>
      </c>
      <c r="AH5275" s="45" t="str">
        <f t="shared" si="150"/>
        <v>SPRibeirão do Sul</v>
      </c>
      <c r="AI5275" s="62">
        <v>3543204</v>
      </c>
    </row>
    <row r="5276" spans="26:35" x14ac:dyDescent="0.25">
      <c r="Z5276" s="62" t="s">
        <v>85</v>
      </c>
      <c r="AA5276" s="62" t="s">
        <v>4888</v>
      </c>
      <c r="AB5276" s="62">
        <v>3543238</v>
      </c>
      <c r="AH5276" s="45" t="str">
        <f t="shared" si="150"/>
        <v>SPRibeirão dos Índios</v>
      </c>
      <c r="AI5276" s="62">
        <v>3543238</v>
      </c>
    </row>
    <row r="5277" spans="26:35" x14ac:dyDescent="0.25">
      <c r="Z5277" s="62" t="s">
        <v>85</v>
      </c>
      <c r="AA5277" s="62" t="s">
        <v>4891</v>
      </c>
      <c r="AB5277" s="62">
        <v>3543253</v>
      </c>
      <c r="AH5277" s="45" t="str">
        <f t="shared" si="150"/>
        <v>SPRibeirão Grande</v>
      </c>
      <c r="AI5277" s="62">
        <v>3543253</v>
      </c>
    </row>
    <row r="5278" spans="26:35" x14ac:dyDescent="0.25">
      <c r="Z5278" s="62" t="s">
        <v>85</v>
      </c>
      <c r="AA5278" s="62" t="s">
        <v>4894</v>
      </c>
      <c r="AB5278" s="62">
        <v>3543303</v>
      </c>
      <c r="AH5278" s="45" t="str">
        <f t="shared" si="150"/>
        <v>SPRibeirão Pires</v>
      </c>
      <c r="AI5278" s="62">
        <v>3543303</v>
      </c>
    </row>
    <row r="5279" spans="26:35" x14ac:dyDescent="0.25">
      <c r="Z5279" s="62" t="s">
        <v>85</v>
      </c>
      <c r="AA5279" s="62" t="s">
        <v>4897</v>
      </c>
      <c r="AB5279" s="62">
        <v>3543402</v>
      </c>
      <c r="AH5279" s="45" t="str">
        <f t="shared" si="150"/>
        <v>SPRibeirão Preto</v>
      </c>
      <c r="AI5279" s="62">
        <v>3543402</v>
      </c>
    </row>
    <row r="5280" spans="26:35" x14ac:dyDescent="0.25">
      <c r="Z5280" s="62" t="s">
        <v>85</v>
      </c>
      <c r="AA5280" s="62" t="s">
        <v>4900</v>
      </c>
      <c r="AB5280" s="62">
        <v>3543600</v>
      </c>
      <c r="AH5280" s="45" t="str">
        <f t="shared" si="150"/>
        <v>SPRifaina</v>
      </c>
      <c r="AI5280" s="62">
        <v>3543600</v>
      </c>
    </row>
    <row r="5281" spans="26:35" x14ac:dyDescent="0.25">
      <c r="Z5281" s="62" t="s">
        <v>85</v>
      </c>
      <c r="AA5281" s="62" t="s">
        <v>4903</v>
      </c>
      <c r="AB5281" s="62">
        <v>3543709</v>
      </c>
      <c r="AH5281" s="45" t="str">
        <f t="shared" si="150"/>
        <v>SPRincão</v>
      </c>
      <c r="AI5281" s="62">
        <v>3543709</v>
      </c>
    </row>
    <row r="5282" spans="26:35" x14ac:dyDescent="0.25">
      <c r="Z5282" s="62" t="s">
        <v>85</v>
      </c>
      <c r="AA5282" s="62" t="s">
        <v>4906</v>
      </c>
      <c r="AB5282" s="62">
        <v>3543808</v>
      </c>
      <c r="AH5282" s="45" t="str">
        <f t="shared" si="150"/>
        <v>SPRinópolis</v>
      </c>
      <c r="AI5282" s="62">
        <v>3543808</v>
      </c>
    </row>
    <row r="5283" spans="26:35" x14ac:dyDescent="0.25">
      <c r="Z5283" s="62" t="s">
        <v>85</v>
      </c>
      <c r="AA5283" s="62" t="s">
        <v>1565</v>
      </c>
      <c r="AB5283" s="62">
        <v>3543907</v>
      </c>
      <c r="AH5283" s="45" t="str">
        <f t="shared" si="150"/>
        <v>SPRio Claro</v>
      </c>
      <c r="AI5283" s="62">
        <v>3543907</v>
      </c>
    </row>
    <row r="5284" spans="26:35" x14ac:dyDescent="0.25">
      <c r="Z5284" s="62" t="s">
        <v>85</v>
      </c>
      <c r="AA5284" s="62" t="s">
        <v>4911</v>
      </c>
      <c r="AB5284" s="62">
        <v>3544004</v>
      </c>
      <c r="AH5284" s="45" t="str">
        <f t="shared" si="150"/>
        <v>SPRio das Pedras</v>
      </c>
      <c r="AI5284" s="62">
        <v>3544004</v>
      </c>
    </row>
    <row r="5285" spans="26:35" x14ac:dyDescent="0.25">
      <c r="Z5285" s="62" t="s">
        <v>85</v>
      </c>
      <c r="AA5285" s="62" t="s">
        <v>4914</v>
      </c>
      <c r="AB5285" s="62">
        <v>3544103</v>
      </c>
      <c r="AH5285" s="45" t="str">
        <f t="shared" si="150"/>
        <v>SPRio Grande da Serra</v>
      </c>
      <c r="AI5285" s="62">
        <v>3544103</v>
      </c>
    </row>
    <row r="5286" spans="26:35" x14ac:dyDescent="0.25">
      <c r="Z5286" s="62" t="s">
        <v>85</v>
      </c>
      <c r="AA5286" s="62" t="s">
        <v>4917</v>
      </c>
      <c r="AB5286" s="62">
        <v>3544202</v>
      </c>
      <c r="AH5286" s="45" t="str">
        <f t="shared" si="150"/>
        <v>SPRiolândia</v>
      </c>
      <c r="AI5286" s="62">
        <v>3544202</v>
      </c>
    </row>
    <row r="5287" spans="26:35" x14ac:dyDescent="0.25">
      <c r="Z5287" s="62" t="s">
        <v>85</v>
      </c>
      <c r="AA5287" s="62" t="s">
        <v>4919</v>
      </c>
      <c r="AB5287" s="62">
        <v>3543501</v>
      </c>
      <c r="AH5287" s="45" t="str">
        <f t="shared" si="150"/>
        <v>SPRiversul</v>
      </c>
      <c r="AI5287" s="62">
        <v>3543501</v>
      </c>
    </row>
    <row r="5288" spans="26:35" x14ac:dyDescent="0.25">
      <c r="Z5288" s="62" t="s">
        <v>85</v>
      </c>
      <c r="AA5288" s="62" t="s">
        <v>4921</v>
      </c>
      <c r="AB5288" s="62">
        <v>3544251</v>
      </c>
      <c r="AH5288" s="45" t="str">
        <f t="shared" si="150"/>
        <v>SPRosana</v>
      </c>
      <c r="AI5288" s="62">
        <v>3544251</v>
      </c>
    </row>
    <row r="5289" spans="26:35" x14ac:dyDescent="0.25">
      <c r="Z5289" s="62" t="s">
        <v>85</v>
      </c>
      <c r="AA5289" s="62" t="s">
        <v>4923</v>
      </c>
      <c r="AB5289" s="62">
        <v>3544301</v>
      </c>
      <c r="AH5289" s="45" t="str">
        <f t="shared" si="150"/>
        <v>SPRoseira</v>
      </c>
      <c r="AI5289" s="62">
        <v>3544301</v>
      </c>
    </row>
    <row r="5290" spans="26:35" x14ac:dyDescent="0.25">
      <c r="Z5290" s="62" t="s">
        <v>85</v>
      </c>
      <c r="AA5290" s="62" t="s">
        <v>4925</v>
      </c>
      <c r="AB5290" s="62">
        <v>3544400</v>
      </c>
      <c r="AH5290" s="45" t="str">
        <f t="shared" si="150"/>
        <v>SPRubiácea</v>
      </c>
      <c r="AI5290" s="62">
        <v>3544400</v>
      </c>
    </row>
    <row r="5291" spans="26:35" x14ac:dyDescent="0.25">
      <c r="Z5291" s="62" t="s">
        <v>85</v>
      </c>
      <c r="AA5291" s="62" t="s">
        <v>4927</v>
      </c>
      <c r="AB5291" s="62">
        <v>3544509</v>
      </c>
      <c r="AH5291" s="45" t="str">
        <f t="shared" si="150"/>
        <v>SPRubinéia</v>
      </c>
      <c r="AI5291" s="62">
        <v>3544509</v>
      </c>
    </row>
    <row r="5292" spans="26:35" x14ac:dyDescent="0.25">
      <c r="Z5292" s="62" t="s">
        <v>85</v>
      </c>
      <c r="AA5292" s="62" t="s">
        <v>4929</v>
      </c>
      <c r="AB5292" s="62">
        <v>3544608</v>
      </c>
      <c r="AH5292" s="45" t="str">
        <f t="shared" si="150"/>
        <v>SPSabino</v>
      </c>
      <c r="AI5292" s="62">
        <v>3544608</v>
      </c>
    </row>
    <row r="5293" spans="26:35" x14ac:dyDescent="0.25">
      <c r="Z5293" s="62" t="s">
        <v>85</v>
      </c>
      <c r="AA5293" s="62" t="s">
        <v>4931</v>
      </c>
      <c r="AB5293" s="62">
        <v>3544707</v>
      </c>
      <c r="AH5293" s="45" t="str">
        <f t="shared" si="150"/>
        <v>SPSagres</v>
      </c>
      <c r="AI5293" s="62">
        <v>3544707</v>
      </c>
    </row>
    <row r="5294" spans="26:35" x14ac:dyDescent="0.25">
      <c r="Z5294" s="62" t="s">
        <v>85</v>
      </c>
      <c r="AA5294" s="62" t="s">
        <v>4933</v>
      </c>
      <c r="AB5294" s="62">
        <v>3544806</v>
      </c>
      <c r="AH5294" s="45" t="str">
        <f t="shared" si="150"/>
        <v>SPSales</v>
      </c>
      <c r="AI5294" s="62">
        <v>3544806</v>
      </c>
    </row>
    <row r="5295" spans="26:35" x14ac:dyDescent="0.25">
      <c r="Z5295" s="62" t="s">
        <v>85</v>
      </c>
      <c r="AA5295" s="62" t="s">
        <v>4935</v>
      </c>
      <c r="AB5295" s="62">
        <v>3544905</v>
      </c>
      <c r="AH5295" s="45" t="str">
        <f t="shared" si="150"/>
        <v>SPSales Oliveira</v>
      </c>
      <c r="AI5295" s="62">
        <v>3544905</v>
      </c>
    </row>
    <row r="5296" spans="26:35" x14ac:dyDescent="0.25">
      <c r="Z5296" s="62" t="s">
        <v>85</v>
      </c>
      <c r="AA5296" s="62" t="s">
        <v>4937</v>
      </c>
      <c r="AB5296" s="62">
        <v>3545001</v>
      </c>
      <c r="AH5296" s="45" t="str">
        <f t="shared" si="150"/>
        <v>SPSalesópolis</v>
      </c>
      <c r="AI5296" s="62">
        <v>3545001</v>
      </c>
    </row>
    <row r="5297" spans="26:35" x14ac:dyDescent="0.25">
      <c r="Z5297" s="62" t="s">
        <v>85</v>
      </c>
      <c r="AA5297" s="62" t="s">
        <v>4939</v>
      </c>
      <c r="AB5297" s="62">
        <v>3545100</v>
      </c>
      <c r="AH5297" s="45" t="str">
        <f t="shared" si="150"/>
        <v>SPSalmourão</v>
      </c>
      <c r="AI5297" s="62">
        <v>3545100</v>
      </c>
    </row>
    <row r="5298" spans="26:35" x14ac:dyDescent="0.25">
      <c r="Z5298" s="62" t="s">
        <v>85</v>
      </c>
      <c r="AA5298" s="62" t="s">
        <v>3732</v>
      </c>
      <c r="AB5298" s="62">
        <v>3545159</v>
      </c>
      <c r="AH5298" s="45" t="str">
        <f t="shared" si="150"/>
        <v>SPSaltinho</v>
      </c>
      <c r="AI5298" s="62">
        <v>3545159</v>
      </c>
    </row>
    <row r="5299" spans="26:35" x14ac:dyDescent="0.25">
      <c r="Z5299" s="62" t="s">
        <v>85</v>
      </c>
      <c r="AA5299" s="62" t="s">
        <v>4942</v>
      </c>
      <c r="AB5299" s="62">
        <v>3545209</v>
      </c>
      <c r="AH5299" s="45" t="str">
        <f t="shared" si="150"/>
        <v>SPSalto</v>
      </c>
      <c r="AI5299" s="62">
        <v>3545209</v>
      </c>
    </row>
    <row r="5300" spans="26:35" x14ac:dyDescent="0.25">
      <c r="Z5300" s="62" t="s">
        <v>85</v>
      </c>
      <c r="AA5300" s="62" t="s">
        <v>4944</v>
      </c>
      <c r="AB5300" s="62">
        <v>3545308</v>
      </c>
      <c r="AH5300" s="45" t="str">
        <f t="shared" si="150"/>
        <v>SPSalto de Pirapora</v>
      </c>
      <c r="AI5300" s="62">
        <v>3545308</v>
      </c>
    </row>
    <row r="5301" spans="26:35" x14ac:dyDescent="0.25">
      <c r="Z5301" s="62" t="s">
        <v>85</v>
      </c>
      <c r="AA5301" s="62" t="s">
        <v>4946</v>
      </c>
      <c r="AB5301" s="62">
        <v>3545407</v>
      </c>
      <c r="AH5301" s="45" t="str">
        <f t="shared" si="150"/>
        <v>SPSalto Grande</v>
      </c>
      <c r="AI5301" s="62">
        <v>3545407</v>
      </c>
    </row>
    <row r="5302" spans="26:35" x14ac:dyDescent="0.25">
      <c r="Z5302" s="62" t="s">
        <v>85</v>
      </c>
      <c r="AA5302" s="62" t="s">
        <v>4948</v>
      </c>
      <c r="AB5302" s="62">
        <v>3545506</v>
      </c>
      <c r="AH5302" s="45" t="str">
        <f t="shared" si="150"/>
        <v>SPSandovalina</v>
      </c>
      <c r="AI5302" s="62">
        <v>3545506</v>
      </c>
    </row>
    <row r="5303" spans="26:35" x14ac:dyDescent="0.25">
      <c r="Z5303" s="62" t="s">
        <v>85</v>
      </c>
      <c r="AA5303" s="62" t="s">
        <v>4950</v>
      </c>
      <c r="AB5303" s="62">
        <v>3545605</v>
      </c>
      <c r="AH5303" s="45" t="str">
        <f t="shared" si="150"/>
        <v>SPSanta Adélia</v>
      </c>
      <c r="AI5303" s="62">
        <v>3545605</v>
      </c>
    </row>
    <row r="5304" spans="26:35" x14ac:dyDescent="0.25">
      <c r="Z5304" s="62" t="s">
        <v>85</v>
      </c>
      <c r="AA5304" s="62" t="s">
        <v>4952</v>
      </c>
      <c r="AB5304" s="62">
        <v>3545704</v>
      </c>
      <c r="AH5304" s="45" t="str">
        <f t="shared" si="150"/>
        <v>SPSanta Albertina</v>
      </c>
      <c r="AI5304" s="62">
        <v>3545704</v>
      </c>
    </row>
    <row r="5305" spans="26:35" x14ac:dyDescent="0.25">
      <c r="Z5305" s="62" t="s">
        <v>85</v>
      </c>
      <c r="AA5305" s="62" t="s">
        <v>4954</v>
      </c>
      <c r="AB5305" s="62">
        <v>3545803</v>
      </c>
      <c r="AH5305" s="45" t="str">
        <f t="shared" si="150"/>
        <v>SPSanta Bárbara d'Oeste</v>
      </c>
      <c r="AI5305" s="62">
        <v>3545803</v>
      </c>
    </row>
    <row r="5306" spans="26:35" x14ac:dyDescent="0.25">
      <c r="Z5306" s="62" t="s">
        <v>85</v>
      </c>
      <c r="AA5306" s="62" t="s">
        <v>4956</v>
      </c>
      <c r="AB5306" s="62">
        <v>3546009</v>
      </c>
      <c r="AH5306" s="45" t="str">
        <f t="shared" si="150"/>
        <v>SPSanta Branca</v>
      </c>
      <c r="AI5306" s="62">
        <v>3546009</v>
      </c>
    </row>
    <row r="5307" spans="26:35" x14ac:dyDescent="0.25">
      <c r="Z5307" s="62" t="s">
        <v>85</v>
      </c>
      <c r="AA5307" s="62" t="s">
        <v>4958</v>
      </c>
      <c r="AB5307" s="62">
        <v>3546108</v>
      </c>
      <c r="AH5307" s="45" t="str">
        <f t="shared" si="150"/>
        <v>SPSanta Clara d'Oeste</v>
      </c>
      <c r="AI5307" s="62">
        <v>3546108</v>
      </c>
    </row>
    <row r="5308" spans="26:35" x14ac:dyDescent="0.25">
      <c r="Z5308" s="62" t="s">
        <v>85</v>
      </c>
      <c r="AA5308" s="62" t="s">
        <v>4960</v>
      </c>
      <c r="AB5308" s="62">
        <v>3546207</v>
      </c>
      <c r="AH5308" s="45" t="str">
        <f t="shared" si="150"/>
        <v>SPSanta Cruz da Conceição</v>
      </c>
      <c r="AI5308" s="62">
        <v>3546207</v>
      </c>
    </row>
    <row r="5309" spans="26:35" x14ac:dyDescent="0.25">
      <c r="Z5309" s="62" t="s">
        <v>85</v>
      </c>
      <c r="AA5309" s="62" t="s">
        <v>4962</v>
      </c>
      <c r="AB5309" s="62">
        <v>3546256</v>
      </c>
      <c r="AH5309" s="45" t="str">
        <f t="shared" si="150"/>
        <v>SPSanta Cruz da Esperança</v>
      </c>
      <c r="AI5309" s="62">
        <v>3546256</v>
      </c>
    </row>
    <row r="5310" spans="26:35" x14ac:dyDescent="0.25">
      <c r="Z5310" s="62" t="s">
        <v>85</v>
      </c>
      <c r="AA5310" s="62" t="s">
        <v>4964</v>
      </c>
      <c r="AB5310" s="62">
        <v>3546306</v>
      </c>
      <c r="AH5310" s="45" t="str">
        <f t="shared" si="150"/>
        <v>SPSanta Cruz das Palmeiras</v>
      </c>
      <c r="AI5310" s="62">
        <v>3546306</v>
      </c>
    </row>
    <row r="5311" spans="26:35" x14ac:dyDescent="0.25">
      <c r="Z5311" s="62" t="s">
        <v>85</v>
      </c>
      <c r="AA5311" s="62" t="s">
        <v>4966</v>
      </c>
      <c r="AB5311" s="62">
        <v>3546405</v>
      </c>
      <c r="AH5311" s="45" t="str">
        <f t="shared" si="150"/>
        <v>SPSanta Cruz do Rio Pardo</v>
      </c>
      <c r="AI5311" s="62">
        <v>3546405</v>
      </c>
    </row>
    <row r="5312" spans="26:35" x14ac:dyDescent="0.25">
      <c r="Z5312" s="62" t="s">
        <v>85</v>
      </c>
      <c r="AA5312" s="62" t="s">
        <v>4968</v>
      </c>
      <c r="AB5312" s="62">
        <v>3546504</v>
      </c>
      <c r="AH5312" s="45" t="str">
        <f t="shared" si="150"/>
        <v>SPSanta Ernestina</v>
      </c>
      <c r="AI5312" s="62">
        <v>3546504</v>
      </c>
    </row>
    <row r="5313" spans="26:35" x14ac:dyDescent="0.25">
      <c r="Z5313" s="62" t="s">
        <v>85</v>
      </c>
      <c r="AA5313" s="62" t="s">
        <v>4970</v>
      </c>
      <c r="AB5313" s="62">
        <v>3546603</v>
      </c>
      <c r="AH5313" s="45" t="str">
        <f t="shared" si="150"/>
        <v>SPSanta Fé do Sul</v>
      </c>
      <c r="AI5313" s="62">
        <v>3546603</v>
      </c>
    </row>
    <row r="5314" spans="26:35" x14ac:dyDescent="0.25">
      <c r="Z5314" s="62" t="s">
        <v>85</v>
      </c>
      <c r="AA5314" s="62" t="s">
        <v>4972</v>
      </c>
      <c r="AB5314" s="62">
        <v>3546702</v>
      </c>
      <c r="AH5314" s="45" t="str">
        <f t="shared" si="150"/>
        <v>SPSanta Gertrudes</v>
      </c>
      <c r="AI5314" s="62">
        <v>3546702</v>
      </c>
    </row>
    <row r="5315" spans="26:35" x14ac:dyDescent="0.25">
      <c r="Z5315" s="62" t="s">
        <v>85</v>
      </c>
      <c r="AA5315" s="62" t="s">
        <v>3532</v>
      </c>
      <c r="AB5315" s="62">
        <v>3546801</v>
      </c>
      <c r="AH5315" s="45" t="str">
        <f t="shared" ref="AH5315:AH5378" si="151">CONCATENATE(Z5315,AA5315)</f>
        <v>SPSanta Isabel</v>
      </c>
      <c r="AI5315" s="62">
        <v>3546801</v>
      </c>
    </row>
    <row r="5316" spans="26:35" x14ac:dyDescent="0.25">
      <c r="Z5316" s="62" t="s">
        <v>85</v>
      </c>
      <c r="AA5316" s="62" t="s">
        <v>4295</v>
      </c>
      <c r="AB5316" s="62">
        <v>3546900</v>
      </c>
      <c r="AH5316" s="45" t="str">
        <f t="shared" si="151"/>
        <v>SPSanta Lúcia</v>
      </c>
      <c r="AI5316" s="62">
        <v>3546900</v>
      </c>
    </row>
    <row r="5317" spans="26:35" x14ac:dyDescent="0.25">
      <c r="Z5317" s="62" t="s">
        <v>85</v>
      </c>
      <c r="AA5317" s="62" t="s">
        <v>4975</v>
      </c>
      <c r="AB5317" s="62">
        <v>3547007</v>
      </c>
      <c r="AH5317" s="45" t="str">
        <f t="shared" si="151"/>
        <v>SPSanta Maria da Serra</v>
      </c>
      <c r="AI5317" s="62">
        <v>3547007</v>
      </c>
    </row>
    <row r="5318" spans="26:35" x14ac:dyDescent="0.25">
      <c r="Z5318" s="62" t="s">
        <v>85</v>
      </c>
      <c r="AA5318" s="62" t="s">
        <v>4977</v>
      </c>
      <c r="AB5318" s="62">
        <v>3547106</v>
      </c>
      <c r="AH5318" s="45" t="str">
        <f t="shared" si="151"/>
        <v>SPSanta Mercedes</v>
      </c>
      <c r="AI5318" s="62">
        <v>3547106</v>
      </c>
    </row>
    <row r="5319" spans="26:35" x14ac:dyDescent="0.25">
      <c r="Z5319" s="62" t="s">
        <v>85</v>
      </c>
      <c r="AA5319" s="62" t="s">
        <v>4979</v>
      </c>
      <c r="AB5319" s="62">
        <v>3547502</v>
      </c>
      <c r="AH5319" s="45" t="str">
        <f t="shared" si="151"/>
        <v>SPSanta Rita do Passa Quatro</v>
      </c>
      <c r="AI5319" s="62">
        <v>3547502</v>
      </c>
    </row>
    <row r="5320" spans="26:35" x14ac:dyDescent="0.25">
      <c r="Z5320" s="62" t="s">
        <v>85</v>
      </c>
      <c r="AA5320" s="62" t="s">
        <v>4981</v>
      </c>
      <c r="AB5320" s="62">
        <v>3547403</v>
      </c>
      <c r="AH5320" s="45" t="str">
        <f t="shared" si="151"/>
        <v>SPSanta Rita d'Oeste</v>
      </c>
      <c r="AI5320" s="62">
        <v>3547403</v>
      </c>
    </row>
    <row r="5321" spans="26:35" x14ac:dyDescent="0.25">
      <c r="Z5321" s="62" t="s">
        <v>85</v>
      </c>
      <c r="AA5321" s="62" t="s">
        <v>4983</v>
      </c>
      <c r="AB5321" s="62">
        <v>3547601</v>
      </c>
      <c r="AH5321" s="45" t="str">
        <f t="shared" si="151"/>
        <v>SPSanta Rosa de Viterbo</v>
      </c>
      <c r="AI5321" s="62">
        <v>3547601</v>
      </c>
    </row>
    <row r="5322" spans="26:35" x14ac:dyDescent="0.25">
      <c r="Z5322" s="62" t="s">
        <v>85</v>
      </c>
      <c r="AA5322" s="62" t="s">
        <v>4985</v>
      </c>
      <c r="AB5322" s="62">
        <v>3547650</v>
      </c>
      <c r="AH5322" s="45" t="str">
        <f t="shared" si="151"/>
        <v>SPSanta Salete</v>
      </c>
      <c r="AI5322" s="62">
        <v>3547650</v>
      </c>
    </row>
    <row r="5323" spans="26:35" x14ac:dyDescent="0.25">
      <c r="Z5323" s="62" t="s">
        <v>85</v>
      </c>
      <c r="AA5323" s="62" t="s">
        <v>4987</v>
      </c>
      <c r="AB5323" s="62">
        <v>3547205</v>
      </c>
      <c r="AH5323" s="45" t="str">
        <f t="shared" si="151"/>
        <v>SPSantana da Ponte Pensa</v>
      </c>
      <c r="AI5323" s="62">
        <v>3547205</v>
      </c>
    </row>
    <row r="5324" spans="26:35" x14ac:dyDescent="0.25">
      <c r="Z5324" s="62" t="s">
        <v>85</v>
      </c>
      <c r="AA5324" s="62" t="s">
        <v>4989</v>
      </c>
      <c r="AB5324" s="62">
        <v>3547304</v>
      </c>
      <c r="AH5324" s="45" t="str">
        <f t="shared" si="151"/>
        <v>SPSantana de Parnaíba</v>
      </c>
      <c r="AI5324" s="62">
        <v>3547304</v>
      </c>
    </row>
    <row r="5325" spans="26:35" x14ac:dyDescent="0.25">
      <c r="Z5325" s="62" t="s">
        <v>85</v>
      </c>
      <c r="AA5325" s="62" t="s">
        <v>4991</v>
      </c>
      <c r="AB5325" s="62">
        <v>3547700</v>
      </c>
      <c r="AH5325" s="45" t="str">
        <f t="shared" si="151"/>
        <v>SPSanto Anastácio</v>
      </c>
      <c r="AI5325" s="62">
        <v>3547700</v>
      </c>
    </row>
    <row r="5326" spans="26:35" x14ac:dyDescent="0.25">
      <c r="Z5326" s="62" t="s">
        <v>85</v>
      </c>
      <c r="AA5326" s="62" t="s">
        <v>3230</v>
      </c>
      <c r="AB5326" s="62">
        <v>3547809</v>
      </c>
      <c r="AH5326" s="45" t="str">
        <f t="shared" si="151"/>
        <v>SPSanto André</v>
      </c>
      <c r="AI5326" s="62">
        <v>3547809</v>
      </c>
    </row>
    <row r="5327" spans="26:35" x14ac:dyDescent="0.25">
      <c r="Z5327" s="62" t="s">
        <v>85</v>
      </c>
      <c r="AA5327" s="62" t="s">
        <v>4993</v>
      </c>
      <c r="AB5327" s="62">
        <v>3547908</v>
      </c>
      <c r="AH5327" s="45" t="str">
        <f t="shared" si="151"/>
        <v>SPSanto Antônio da Alegria</v>
      </c>
      <c r="AI5327" s="62">
        <v>3547908</v>
      </c>
    </row>
    <row r="5328" spans="26:35" x14ac:dyDescent="0.25">
      <c r="Z5328" s="62" t="s">
        <v>85</v>
      </c>
      <c r="AA5328" s="62" t="s">
        <v>4995</v>
      </c>
      <c r="AB5328" s="62">
        <v>3548005</v>
      </c>
      <c r="AH5328" s="45" t="str">
        <f t="shared" si="151"/>
        <v>SPSanto Antônio de Posse</v>
      </c>
      <c r="AI5328" s="62">
        <v>3548005</v>
      </c>
    </row>
    <row r="5329" spans="26:35" x14ac:dyDescent="0.25">
      <c r="Z5329" s="62" t="s">
        <v>85</v>
      </c>
      <c r="AA5329" s="62" t="s">
        <v>4997</v>
      </c>
      <c r="AB5329" s="62">
        <v>3548054</v>
      </c>
      <c r="AH5329" s="45" t="str">
        <f t="shared" si="151"/>
        <v>SPSanto Antônio do Aracanguá</v>
      </c>
      <c r="AI5329" s="62">
        <v>3548054</v>
      </c>
    </row>
    <row r="5330" spans="26:35" x14ac:dyDescent="0.25">
      <c r="Z5330" s="62" t="s">
        <v>85</v>
      </c>
      <c r="AA5330" s="62" t="s">
        <v>4999</v>
      </c>
      <c r="AB5330" s="62">
        <v>3548104</v>
      </c>
      <c r="AH5330" s="45" t="str">
        <f t="shared" si="151"/>
        <v>SPSanto Antônio do Jardim</v>
      </c>
      <c r="AI5330" s="62">
        <v>3548104</v>
      </c>
    </row>
    <row r="5331" spans="26:35" x14ac:dyDescent="0.25">
      <c r="Z5331" s="62" t="s">
        <v>85</v>
      </c>
      <c r="AA5331" s="62" t="s">
        <v>5001</v>
      </c>
      <c r="AB5331" s="62">
        <v>3548203</v>
      </c>
      <c r="AH5331" s="45" t="str">
        <f t="shared" si="151"/>
        <v>SPSanto Antônio do Pinhal</v>
      </c>
      <c r="AI5331" s="62">
        <v>3548203</v>
      </c>
    </row>
    <row r="5332" spans="26:35" x14ac:dyDescent="0.25">
      <c r="Z5332" s="62" t="s">
        <v>85</v>
      </c>
      <c r="AA5332" s="62" t="s">
        <v>5003</v>
      </c>
      <c r="AB5332" s="62">
        <v>3548302</v>
      </c>
      <c r="AH5332" s="45" t="str">
        <f t="shared" si="151"/>
        <v>SPSanto Expedito</v>
      </c>
      <c r="AI5332" s="62">
        <v>3548302</v>
      </c>
    </row>
    <row r="5333" spans="26:35" x14ac:dyDescent="0.25">
      <c r="Z5333" s="62" t="s">
        <v>85</v>
      </c>
      <c r="AA5333" s="62" t="s">
        <v>5005</v>
      </c>
      <c r="AB5333" s="62">
        <v>3548401</v>
      </c>
      <c r="AH5333" s="45" t="str">
        <f t="shared" si="151"/>
        <v>SPSantópolis do Aguapeí</v>
      </c>
      <c r="AI5333" s="62">
        <v>3548401</v>
      </c>
    </row>
    <row r="5334" spans="26:35" x14ac:dyDescent="0.25">
      <c r="Z5334" s="62" t="s">
        <v>85</v>
      </c>
      <c r="AA5334" s="62" t="s">
        <v>5007</v>
      </c>
      <c r="AB5334" s="62">
        <v>3548500</v>
      </c>
      <c r="AH5334" s="45" t="str">
        <f t="shared" si="151"/>
        <v>SPSantos</v>
      </c>
      <c r="AI5334" s="62">
        <v>3548500</v>
      </c>
    </row>
    <row r="5335" spans="26:35" x14ac:dyDescent="0.25">
      <c r="Z5335" s="62" t="s">
        <v>85</v>
      </c>
      <c r="AA5335" s="62" t="s">
        <v>5009</v>
      </c>
      <c r="AB5335" s="62">
        <v>3548609</v>
      </c>
      <c r="AH5335" s="45" t="str">
        <f t="shared" si="151"/>
        <v>SPSão Bento do Sapucaí</v>
      </c>
      <c r="AI5335" s="62">
        <v>3548609</v>
      </c>
    </row>
    <row r="5336" spans="26:35" x14ac:dyDescent="0.25">
      <c r="Z5336" s="62" t="s">
        <v>85</v>
      </c>
      <c r="AA5336" s="62" t="s">
        <v>5011</v>
      </c>
      <c r="AB5336" s="62">
        <v>3548708</v>
      </c>
      <c r="AH5336" s="45" t="str">
        <f t="shared" si="151"/>
        <v>SPSão Bernardo do Campo</v>
      </c>
      <c r="AI5336" s="62">
        <v>3548708</v>
      </c>
    </row>
    <row r="5337" spans="26:35" x14ac:dyDescent="0.25">
      <c r="Z5337" s="62" t="s">
        <v>85</v>
      </c>
      <c r="AA5337" s="62" t="s">
        <v>5013</v>
      </c>
      <c r="AB5337" s="62">
        <v>3548807</v>
      </c>
      <c r="AH5337" s="45" t="str">
        <f t="shared" si="151"/>
        <v>SPSão Caetano do Sul</v>
      </c>
      <c r="AI5337" s="62">
        <v>3548807</v>
      </c>
    </row>
    <row r="5338" spans="26:35" x14ac:dyDescent="0.25">
      <c r="Z5338" s="62" t="s">
        <v>85</v>
      </c>
      <c r="AA5338" s="62" t="s">
        <v>3822</v>
      </c>
      <c r="AB5338" s="62">
        <v>3548906</v>
      </c>
      <c r="AH5338" s="45" t="str">
        <f t="shared" si="151"/>
        <v>SPSão Carlos</v>
      </c>
      <c r="AI5338" s="62">
        <v>3548906</v>
      </c>
    </row>
    <row r="5339" spans="26:35" x14ac:dyDescent="0.25">
      <c r="Z5339" s="62" t="s">
        <v>85</v>
      </c>
      <c r="AA5339" s="62" t="s">
        <v>1630</v>
      </c>
      <c r="AB5339" s="62">
        <v>3549003</v>
      </c>
      <c r="AH5339" s="45" t="str">
        <f t="shared" si="151"/>
        <v>SPSão Francisco</v>
      </c>
      <c r="AI5339" s="62">
        <v>3549003</v>
      </c>
    </row>
    <row r="5340" spans="26:35" x14ac:dyDescent="0.25">
      <c r="Z5340" s="62" t="s">
        <v>85</v>
      </c>
      <c r="AA5340" s="62" t="s">
        <v>5017</v>
      </c>
      <c r="AB5340" s="62">
        <v>3549102</v>
      </c>
      <c r="AH5340" s="45" t="str">
        <f t="shared" si="151"/>
        <v>SPSão João da Boa Vista</v>
      </c>
      <c r="AI5340" s="62">
        <v>3549102</v>
      </c>
    </row>
    <row r="5341" spans="26:35" x14ac:dyDescent="0.25">
      <c r="Z5341" s="62" t="s">
        <v>85</v>
      </c>
      <c r="AA5341" s="62" t="s">
        <v>5019</v>
      </c>
      <c r="AB5341" s="62">
        <v>3549201</v>
      </c>
      <c r="AH5341" s="45" t="str">
        <f t="shared" si="151"/>
        <v>SPSão João das Duas Pontes</v>
      </c>
      <c r="AI5341" s="62">
        <v>3549201</v>
      </c>
    </row>
    <row r="5342" spans="26:35" x14ac:dyDescent="0.25">
      <c r="Z5342" s="62" t="s">
        <v>85</v>
      </c>
      <c r="AA5342" s="62" t="s">
        <v>5021</v>
      </c>
      <c r="AB5342" s="62">
        <v>3549250</v>
      </c>
      <c r="AH5342" s="45" t="str">
        <f t="shared" si="151"/>
        <v>SPSão João de Iracema</v>
      </c>
      <c r="AI5342" s="62">
        <v>3549250</v>
      </c>
    </row>
    <row r="5343" spans="26:35" x14ac:dyDescent="0.25">
      <c r="Z5343" s="62" t="s">
        <v>85</v>
      </c>
      <c r="AA5343" s="62" t="s">
        <v>5023</v>
      </c>
      <c r="AB5343" s="62">
        <v>3549300</v>
      </c>
      <c r="AH5343" s="45" t="str">
        <f t="shared" si="151"/>
        <v>SPSão João do Pau d'Alho</v>
      </c>
      <c r="AI5343" s="62">
        <v>3549300</v>
      </c>
    </row>
    <row r="5344" spans="26:35" x14ac:dyDescent="0.25">
      <c r="Z5344" s="62" t="s">
        <v>85</v>
      </c>
      <c r="AA5344" s="62" t="s">
        <v>5025</v>
      </c>
      <c r="AB5344" s="62">
        <v>3549409</v>
      </c>
      <c r="AH5344" s="45" t="str">
        <f t="shared" si="151"/>
        <v>SPSão Joaquim da Barra</v>
      </c>
      <c r="AI5344" s="62">
        <v>3549409</v>
      </c>
    </row>
    <row r="5345" spans="26:35" x14ac:dyDescent="0.25">
      <c r="Z5345" s="62" t="s">
        <v>85</v>
      </c>
      <c r="AA5345" s="62" t="s">
        <v>5027</v>
      </c>
      <c r="AB5345" s="62">
        <v>3549508</v>
      </c>
      <c r="AH5345" s="45" t="str">
        <f t="shared" si="151"/>
        <v>SPSão José da Bela Vista</v>
      </c>
      <c r="AI5345" s="62">
        <v>3549508</v>
      </c>
    </row>
    <row r="5346" spans="26:35" x14ac:dyDescent="0.25">
      <c r="Z5346" s="62" t="s">
        <v>85</v>
      </c>
      <c r="AA5346" s="62" t="s">
        <v>5029</v>
      </c>
      <c r="AB5346" s="62">
        <v>3549607</v>
      </c>
      <c r="AH5346" s="45" t="str">
        <f t="shared" si="151"/>
        <v>SPSão José do Barreiro</v>
      </c>
      <c r="AI5346" s="62">
        <v>3549607</v>
      </c>
    </row>
    <row r="5347" spans="26:35" x14ac:dyDescent="0.25">
      <c r="Z5347" s="62" t="s">
        <v>85</v>
      </c>
      <c r="AA5347" s="62" t="s">
        <v>5031</v>
      </c>
      <c r="AB5347" s="62">
        <v>3549706</v>
      </c>
      <c r="AH5347" s="45" t="str">
        <f t="shared" si="151"/>
        <v>SPSão José do Rio Pardo</v>
      </c>
      <c r="AI5347" s="62">
        <v>3549706</v>
      </c>
    </row>
    <row r="5348" spans="26:35" x14ac:dyDescent="0.25">
      <c r="Z5348" s="62" t="s">
        <v>85</v>
      </c>
      <c r="AA5348" s="62" t="s">
        <v>5033</v>
      </c>
      <c r="AB5348" s="62">
        <v>3549805</v>
      </c>
      <c r="AH5348" s="45" t="str">
        <f t="shared" si="151"/>
        <v>SPSão José do Rio Preto</v>
      </c>
      <c r="AI5348" s="62">
        <v>3549805</v>
      </c>
    </row>
    <row r="5349" spans="26:35" x14ac:dyDescent="0.25">
      <c r="Z5349" s="62" t="s">
        <v>85</v>
      </c>
      <c r="AA5349" s="62" t="s">
        <v>5035</v>
      </c>
      <c r="AB5349" s="62">
        <v>3549904</v>
      </c>
      <c r="AH5349" s="45" t="str">
        <f t="shared" si="151"/>
        <v>SPSão José dos Campos</v>
      </c>
      <c r="AI5349" s="62">
        <v>3549904</v>
      </c>
    </row>
    <row r="5350" spans="26:35" x14ac:dyDescent="0.25">
      <c r="Z5350" s="62" t="s">
        <v>85</v>
      </c>
      <c r="AA5350" s="62" t="s">
        <v>5037</v>
      </c>
      <c r="AB5350" s="62">
        <v>3549953</v>
      </c>
      <c r="AH5350" s="45" t="str">
        <f t="shared" si="151"/>
        <v>SPSão Lourenço da Serra</v>
      </c>
      <c r="AI5350" s="62">
        <v>3549953</v>
      </c>
    </row>
    <row r="5351" spans="26:35" x14ac:dyDescent="0.25">
      <c r="Z5351" s="62" t="s">
        <v>85</v>
      </c>
      <c r="AA5351" s="62" t="s">
        <v>5039</v>
      </c>
      <c r="AB5351" s="62">
        <v>3550001</v>
      </c>
      <c r="AH5351" s="45" t="str">
        <f t="shared" si="151"/>
        <v>SPSão Luís do Paraitinga</v>
      </c>
      <c r="AI5351" s="62">
        <v>3550001</v>
      </c>
    </row>
    <row r="5352" spans="26:35" x14ac:dyDescent="0.25">
      <c r="Z5352" s="62" t="s">
        <v>85</v>
      </c>
      <c r="AA5352" s="62" t="s">
        <v>5041</v>
      </c>
      <c r="AB5352" s="62">
        <v>3550100</v>
      </c>
      <c r="AH5352" s="45" t="str">
        <f t="shared" si="151"/>
        <v>SPSão Manuel</v>
      </c>
      <c r="AI5352" s="62">
        <v>3550100</v>
      </c>
    </row>
    <row r="5353" spans="26:35" x14ac:dyDescent="0.25">
      <c r="Z5353" s="62" t="s">
        <v>85</v>
      </c>
      <c r="AA5353" s="62" t="s">
        <v>5043</v>
      </c>
      <c r="AB5353" s="62">
        <v>3550209</v>
      </c>
      <c r="AH5353" s="45" t="str">
        <f t="shared" si="151"/>
        <v>SPSão Miguel Arcanjo</v>
      </c>
      <c r="AI5353" s="62">
        <v>3550209</v>
      </c>
    </row>
    <row r="5354" spans="26:35" x14ac:dyDescent="0.25">
      <c r="Z5354" s="62" t="s">
        <v>85</v>
      </c>
      <c r="AA5354" s="62" t="s">
        <v>5045</v>
      </c>
      <c r="AB5354" s="62">
        <v>3550308</v>
      </c>
      <c r="AH5354" s="45" t="str">
        <f t="shared" si="151"/>
        <v>SPSão Paulo</v>
      </c>
      <c r="AI5354" s="62">
        <v>3550308</v>
      </c>
    </row>
    <row r="5355" spans="26:35" x14ac:dyDescent="0.25">
      <c r="Z5355" s="62" t="s">
        <v>85</v>
      </c>
      <c r="AA5355" s="62" t="s">
        <v>2776</v>
      </c>
      <c r="AB5355" s="62">
        <v>3550407</v>
      </c>
      <c r="AH5355" s="45" t="str">
        <f t="shared" si="151"/>
        <v>SPSão Pedro</v>
      </c>
      <c r="AI5355" s="62">
        <v>3550407</v>
      </c>
    </row>
    <row r="5356" spans="26:35" x14ac:dyDescent="0.25">
      <c r="Z5356" s="62" t="s">
        <v>85</v>
      </c>
      <c r="AA5356" s="62" t="s">
        <v>5048</v>
      </c>
      <c r="AB5356" s="62">
        <v>3550506</v>
      </c>
      <c r="AH5356" s="45" t="str">
        <f t="shared" si="151"/>
        <v>SPSão Pedro do Turvo</v>
      </c>
      <c r="AI5356" s="62">
        <v>3550506</v>
      </c>
    </row>
    <row r="5357" spans="26:35" x14ac:dyDescent="0.25">
      <c r="Z5357" s="62" t="s">
        <v>85</v>
      </c>
      <c r="AA5357" s="62" t="s">
        <v>5050</v>
      </c>
      <c r="AB5357" s="62">
        <v>3550605</v>
      </c>
      <c r="AH5357" s="45" t="str">
        <f t="shared" si="151"/>
        <v>SPSão Roque</v>
      </c>
      <c r="AI5357" s="62">
        <v>3550605</v>
      </c>
    </row>
    <row r="5358" spans="26:35" x14ac:dyDescent="0.25">
      <c r="Z5358" s="62" t="s">
        <v>85</v>
      </c>
      <c r="AA5358" s="62" t="s">
        <v>2092</v>
      </c>
      <c r="AB5358" s="62">
        <v>3550704</v>
      </c>
      <c r="AH5358" s="45" t="str">
        <f t="shared" si="151"/>
        <v>SPSão Sebastião</v>
      </c>
      <c r="AI5358" s="62">
        <v>3550704</v>
      </c>
    </row>
    <row r="5359" spans="26:35" x14ac:dyDescent="0.25">
      <c r="Z5359" s="62" t="s">
        <v>85</v>
      </c>
      <c r="AA5359" s="62" t="s">
        <v>5053</v>
      </c>
      <c r="AB5359" s="62">
        <v>3550803</v>
      </c>
      <c r="AH5359" s="45" t="str">
        <f t="shared" si="151"/>
        <v>SPSão Sebastião da Grama</v>
      </c>
      <c r="AI5359" s="62">
        <v>3550803</v>
      </c>
    </row>
    <row r="5360" spans="26:35" x14ac:dyDescent="0.25">
      <c r="Z5360" s="62" t="s">
        <v>85</v>
      </c>
      <c r="AA5360" s="62" t="s">
        <v>3698</v>
      </c>
      <c r="AB5360" s="62">
        <v>3550902</v>
      </c>
      <c r="AH5360" s="45" t="str">
        <f t="shared" si="151"/>
        <v>SPSão Simão</v>
      </c>
      <c r="AI5360" s="62">
        <v>3550902</v>
      </c>
    </row>
    <row r="5361" spans="26:35" x14ac:dyDescent="0.25">
      <c r="Z5361" s="62" t="s">
        <v>85</v>
      </c>
      <c r="AA5361" s="62" t="s">
        <v>2822</v>
      </c>
      <c r="AB5361" s="62">
        <v>3551009</v>
      </c>
      <c r="AH5361" s="45" t="str">
        <f t="shared" si="151"/>
        <v>SPSão Vicente</v>
      </c>
      <c r="AI5361" s="62">
        <v>3551009</v>
      </c>
    </row>
    <row r="5362" spans="26:35" x14ac:dyDescent="0.25">
      <c r="Z5362" s="62" t="s">
        <v>85</v>
      </c>
      <c r="AA5362" s="62" t="s">
        <v>5057</v>
      </c>
      <c r="AB5362" s="62">
        <v>3551108</v>
      </c>
      <c r="AH5362" s="45" t="str">
        <f t="shared" si="151"/>
        <v>SPSarapuí</v>
      </c>
      <c r="AI5362" s="62">
        <v>3551108</v>
      </c>
    </row>
    <row r="5363" spans="26:35" x14ac:dyDescent="0.25">
      <c r="Z5363" s="62" t="s">
        <v>85</v>
      </c>
      <c r="AA5363" s="62" t="s">
        <v>5059</v>
      </c>
      <c r="AB5363" s="62">
        <v>3551207</v>
      </c>
      <c r="AH5363" s="45" t="str">
        <f t="shared" si="151"/>
        <v>SPSarutaiá</v>
      </c>
      <c r="AI5363" s="62">
        <v>3551207</v>
      </c>
    </row>
    <row r="5364" spans="26:35" x14ac:dyDescent="0.25">
      <c r="Z5364" s="62" t="s">
        <v>85</v>
      </c>
      <c r="AA5364" s="62" t="s">
        <v>5061</v>
      </c>
      <c r="AB5364" s="62">
        <v>3551306</v>
      </c>
      <c r="AH5364" s="45" t="str">
        <f t="shared" si="151"/>
        <v>SPSebastianópolis do Sul</v>
      </c>
      <c r="AI5364" s="62">
        <v>3551306</v>
      </c>
    </row>
    <row r="5365" spans="26:35" x14ac:dyDescent="0.25">
      <c r="Z5365" s="62" t="s">
        <v>85</v>
      </c>
      <c r="AA5365" s="62" t="s">
        <v>5063</v>
      </c>
      <c r="AB5365" s="62">
        <v>3551405</v>
      </c>
      <c r="AH5365" s="45" t="str">
        <f t="shared" si="151"/>
        <v>SPSerra Azul</v>
      </c>
      <c r="AI5365" s="62">
        <v>3551405</v>
      </c>
    </row>
    <row r="5366" spans="26:35" x14ac:dyDescent="0.25">
      <c r="Z5366" s="62" t="s">
        <v>85</v>
      </c>
      <c r="AA5366" s="62" t="s">
        <v>5065</v>
      </c>
      <c r="AB5366" s="62">
        <v>3551603</v>
      </c>
      <c r="AH5366" s="45" t="str">
        <f t="shared" si="151"/>
        <v>SPSerra Negra</v>
      </c>
      <c r="AI5366" s="62">
        <v>3551603</v>
      </c>
    </row>
    <row r="5367" spans="26:35" x14ac:dyDescent="0.25">
      <c r="Z5367" s="62" t="s">
        <v>85</v>
      </c>
      <c r="AA5367" s="62" t="s">
        <v>5067</v>
      </c>
      <c r="AB5367" s="62">
        <v>3551504</v>
      </c>
      <c r="AH5367" s="45" t="str">
        <f t="shared" si="151"/>
        <v>SPSerrana</v>
      </c>
      <c r="AI5367" s="62">
        <v>3551504</v>
      </c>
    </row>
    <row r="5368" spans="26:35" x14ac:dyDescent="0.25">
      <c r="Z5368" s="62" t="s">
        <v>85</v>
      </c>
      <c r="AA5368" s="62" t="s">
        <v>3535</v>
      </c>
      <c r="AB5368" s="62">
        <v>3551702</v>
      </c>
      <c r="AH5368" s="45" t="str">
        <f t="shared" si="151"/>
        <v>SPSertãozinho</v>
      </c>
      <c r="AI5368" s="62">
        <v>3551702</v>
      </c>
    </row>
    <row r="5369" spans="26:35" x14ac:dyDescent="0.25">
      <c r="Z5369" s="62" t="s">
        <v>85</v>
      </c>
      <c r="AA5369" s="62" t="s">
        <v>5070</v>
      </c>
      <c r="AB5369" s="62">
        <v>3551801</v>
      </c>
      <c r="AH5369" s="45" t="str">
        <f t="shared" si="151"/>
        <v>SPSete Barras</v>
      </c>
      <c r="AI5369" s="62">
        <v>3551801</v>
      </c>
    </row>
    <row r="5370" spans="26:35" x14ac:dyDescent="0.25">
      <c r="Z5370" s="62" t="s">
        <v>85</v>
      </c>
      <c r="AA5370" s="62" t="s">
        <v>5072</v>
      </c>
      <c r="AB5370" s="62">
        <v>3551900</v>
      </c>
      <c r="AH5370" s="45" t="str">
        <f t="shared" si="151"/>
        <v>SPSeverínia</v>
      </c>
      <c r="AI5370" s="62">
        <v>3551900</v>
      </c>
    </row>
    <row r="5371" spans="26:35" x14ac:dyDescent="0.25">
      <c r="Z5371" s="62" t="s">
        <v>85</v>
      </c>
      <c r="AA5371" s="62" t="s">
        <v>5074</v>
      </c>
      <c r="AB5371" s="62">
        <v>3552007</v>
      </c>
      <c r="AH5371" s="45" t="str">
        <f t="shared" si="151"/>
        <v>SPSilveiras</v>
      </c>
      <c r="AI5371" s="62">
        <v>3552007</v>
      </c>
    </row>
    <row r="5372" spans="26:35" x14ac:dyDescent="0.25">
      <c r="Z5372" s="62" t="s">
        <v>85</v>
      </c>
      <c r="AA5372" s="62" t="s">
        <v>5076</v>
      </c>
      <c r="AB5372" s="62">
        <v>3552106</v>
      </c>
      <c r="AH5372" s="45" t="str">
        <f t="shared" si="151"/>
        <v>SPSocorro</v>
      </c>
      <c r="AI5372" s="62">
        <v>3552106</v>
      </c>
    </row>
    <row r="5373" spans="26:35" x14ac:dyDescent="0.25">
      <c r="Z5373" s="62" t="s">
        <v>85</v>
      </c>
      <c r="AA5373" s="62" t="s">
        <v>5078</v>
      </c>
      <c r="AB5373" s="62">
        <v>3552205</v>
      </c>
      <c r="AH5373" s="45" t="str">
        <f t="shared" si="151"/>
        <v>SPSorocaba</v>
      </c>
      <c r="AI5373" s="62">
        <v>3552205</v>
      </c>
    </row>
    <row r="5374" spans="26:35" x14ac:dyDescent="0.25">
      <c r="Z5374" s="62" t="s">
        <v>85</v>
      </c>
      <c r="AA5374" s="62" t="s">
        <v>5080</v>
      </c>
      <c r="AB5374" s="62">
        <v>3552304</v>
      </c>
      <c r="AH5374" s="45" t="str">
        <f t="shared" si="151"/>
        <v>SPSud Mennucci</v>
      </c>
      <c r="AI5374" s="62">
        <v>3552304</v>
      </c>
    </row>
    <row r="5375" spans="26:35" x14ac:dyDescent="0.25">
      <c r="Z5375" s="62" t="s">
        <v>85</v>
      </c>
      <c r="AA5375" s="62" t="s">
        <v>5082</v>
      </c>
      <c r="AB5375" s="62">
        <v>3552403</v>
      </c>
      <c r="AH5375" s="45" t="str">
        <f t="shared" si="151"/>
        <v>SPSumaré</v>
      </c>
      <c r="AI5375" s="62">
        <v>3552403</v>
      </c>
    </row>
    <row r="5376" spans="26:35" x14ac:dyDescent="0.25">
      <c r="Z5376" s="62" t="s">
        <v>85</v>
      </c>
      <c r="AA5376" s="62" t="s">
        <v>5084</v>
      </c>
      <c r="AB5376" s="62">
        <v>3552551</v>
      </c>
      <c r="AH5376" s="45" t="str">
        <f t="shared" si="151"/>
        <v>SPSuzanápolis</v>
      </c>
      <c r="AI5376" s="62">
        <v>3552551</v>
      </c>
    </row>
    <row r="5377" spans="26:35" x14ac:dyDescent="0.25">
      <c r="Z5377" s="62" t="s">
        <v>85</v>
      </c>
      <c r="AA5377" s="62" t="s">
        <v>5086</v>
      </c>
      <c r="AB5377" s="62">
        <v>3552502</v>
      </c>
      <c r="AH5377" s="45" t="str">
        <f t="shared" si="151"/>
        <v>SPSuzano</v>
      </c>
      <c r="AI5377" s="62">
        <v>3552502</v>
      </c>
    </row>
    <row r="5378" spans="26:35" x14ac:dyDescent="0.25">
      <c r="Z5378" s="62" t="s">
        <v>85</v>
      </c>
      <c r="AA5378" s="62" t="s">
        <v>5088</v>
      </c>
      <c r="AB5378" s="62">
        <v>3552601</v>
      </c>
      <c r="AH5378" s="45" t="str">
        <f t="shared" si="151"/>
        <v>SPTabapuã</v>
      </c>
      <c r="AI5378" s="62">
        <v>3552601</v>
      </c>
    </row>
    <row r="5379" spans="26:35" x14ac:dyDescent="0.25">
      <c r="Z5379" s="62" t="s">
        <v>85</v>
      </c>
      <c r="AA5379" s="62" t="s">
        <v>1361</v>
      </c>
      <c r="AB5379" s="62">
        <v>3552700</v>
      </c>
      <c r="AH5379" s="45" t="str">
        <f t="shared" ref="AH5379:AH5442" si="152">CONCATENATE(Z5379,AA5379)</f>
        <v>SPTabatinga</v>
      </c>
      <c r="AI5379" s="62">
        <v>3552700</v>
      </c>
    </row>
    <row r="5380" spans="26:35" x14ac:dyDescent="0.25">
      <c r="Z5380" s="62" t="s">
        <v>85</v>
      </c>
      <c r="AA5380" s="62" t="s">
        <v>5091</v>
      </c>
      <c r="AB5380" s="62">
        <v>3552809</v>
      </c>
      <c r="AH5380" s="45" t="str">
        <f t="shared" si="152"/>
        <v>SPTaboão da Serra</v>
      </c>
      <c r="AI5380" s="62">
        <v>3552809</v>
      </c>
    </row>
    <row r="5381" spans="26:35" x14ac:dyDescent="0.25">
      <c r="Z5381" s="62" t="s">
        <v>85</v>
      </c>
      <c r="AA5381" s="62" t="s">
        <v>5093</v>
      </c>
      <c r="AB5381" s="62">
        <v>3552908</v>
      </c>
      <c r="AH5381" s="45" t="str">
        <f t="shared" si="152"/>
        <v>SPTaciba</v>
      </c>
      <c r="AI5381" s="62">
        <v>3552908</v>
      </c>
    </row>
    <row r="5382" spans="26:35" x14ac:dyDescent="0.25">
      <c r="Z5382" s="62" t="s">
        <v>85</v>
      </c>
      <c r="AA5382" s="62" t="s">
        <v>5095</v>
      </c>
      <c r="AB5382" s="62">
        <v>3553005</v>
      </c>
      <c r="AH5382" s="45" t="str">
        <f t="shared" si="152"/>
        <v>SPTaguaí</v>
      </c>
      <c r="AI5382" s="62">
        <v>3553005</v>
      </c>
    </row>
    <row r="5383" spans="26:35" x14ac:dyDescent="0.25">
      <c r="Z5383" s="62" t="s">
        <v>85</v>
      </c>
      <c r="AA5383" s="62" t="s">
        <v>5097</v>
      </c>
      <c r="AB5383" s="62">
        <v>3553104</v>
      </c>
      <c r="AH5383" s="45" t="str">
        <f t="shared" si="152"/>
        <v>SPTaiaçu</v>
      </c>
      <c r="AI5383" s="62">
        <v>3553104</v>
      </c>
    </row>
    <row r="5384" spans="26:35" x14ac:dyDescent="0.25">
      <c r="Z5384" s="62" t="s">
        <v>85</v>
      </c>
      <c r="AA5384" s="62" t="s">
        <v>5099</v>
      </c>
      <c r="AB5384" s="62">
        <v>3553203</v>
      </c>
      <c r="AH5384" s="45" t="str">
        <f t="shared" si="152"/>
        <v>SPTaiúva</v>
      </c>
      <c r="AI5384" s="62">
        <v>3553203</v>
      </c>
    </row>
    <row r="5385" spans="26:35" x14ac:dyDescent="0.25">
      <c r="Z5385" s="62" t="s">
        <v>85</v>
      </c>
      <c r="AA5385" s="62" t="s">
        <v>5101</v>
      </c>
      <c r="AB5385" s="62">
        <v>3553302</v>
      </c>
      <c r="AH5385" s="45" t="str">
        <f t="shared" si="152"/>
        <v>SPTambaú</v>
      </c>
      <c r="AI5385" s="62">
        <v>3553302</v>
      </c>
    </row>
    <row r="5386" spans="26:35" x14ac:dyDescent="0.25">
      <c r="Z5386" s="62" t="s">
        <v>85</v>
      </c>
      <c r="AA5386" s="62" t="s">
        <v>5103</v>
      </c>
      <c r="AB5386" s="62">
        <v>3553401</v>
      </c>
      <c r="AH5386" s="45" t="str">
        <f t="shared" si="152"/>
        <v>SPTanabi</v>
      </c>
      <c r="AI5386" s="62">
        <v>3553401</v>
      </c>
    </row>
    <row r="5387" spans="26:35" x14ac:dyDescent="0.25">
      <c r="Z5387" s="62" t="s">
        <v>85</v>
      </c>
      <c r="AA5387" s="62" t="s">
        <v>5105</v>
      </c>
      <c r="AB5387" s="62">
        <v>3553500</v>
      </c>
      <c r="AH5387" s="45" t="str">
        <f t="shared" si="152"/>
        <v>SPTapiraí</v>
      </c>
      <c r="AI5387" s="62">
        <v>3553500</v>
      </c>
    </row>
    <row r="5388" spans="26:35" x14ac:dyDescent="0.25">
      <c r="Z5388" s="62" t="s">
        <v>85</v>
      </c>
      <c r="AA5388" s="62" t="s">
        <v>5107</v>
      </c>
      <c r="AB5388" s="62">
        <v>3553609</v>
      </c>
      <c r="AH5388" s="45" t="str">
        <f t="shared" si="152"/>
        <v>SPTapiratiba</v>
      </c>
      <c r="AI5388" s="62">
        <v>3553609</v>
      </c>
    </row>
    <row r="5389" spans="26:35" x14ac:dyDescent="0.25">
      <c r="Z5389" s="62" t="s">
        <v>85</v>
      </c>
      <c r="AA5389" s="62" t="s">
        <v>5109</v>
      </c>
      <c r="AB5389" s="62">
        <v>3553658</v>
      </c>
      <c r="AH5389" s="45" t="str">
        <f t="shared" si="152"/>
        <v>SPTaquaral</v>
      </c>
      <c r="AI5389" s="62">
        <v>3553658</v>
      </c>
    </row>
    <row r="5390" spans="26:35" x14ac:dyDescent="0.25">
      <c r="Z5390" s="62" t="s">
        <v>85</v>
      </c>
      <c r="AA5390" s="62" t="s">
        <v>5111</v>
      </c>
      <c r="AB5390" s="62">
        <v>3553708</v>
      </c>
      <c r="AH5390" s="45" t="str">
        <f t="shared" si="152"/>
        <v>SPTaquaritinga</v>
      </c>
      <c r="AI5390" s="62">
        <v>3553708</v>
      </c>
    </row>
    <row r="5391" spans="26:35" x14ac:dyDescent="0.25">
      <c r="Z5391" s="62" t="s">
        <v>85</v>
      </c>
      <c r="AA5391" s="62" t="s">
        <v>5113</v>
      </c>
      <c r="AB5391" s="62">
        <v>3553807</v>
      </c>
      <c r="AH5391" s="45" t="str">
        <f t="shared" si="152"/>
        <v>SPTaquarituba</v>
      </c>
      <c r="AI5391" s="62">
        <v>3553807</v>
      </c>
    </row>
    <row r="5392" spans="26:35" x14ac:dyDescent="0.25">
      <c r="Z5392" s="62" t="s">
        <v>85</v>
      </c>
      <c r="AA5392" s="62" t="s">
        <v>5115</v>
      </c>
      <c r="AB5392" s="62">
        <v>3553856</v>
      </c>
      <c r="AH5392" s="45" t="str">
        <f t="shared" si="152"/>
        <v>SPTaquarivaí</v>
      </c>
      <c r="AI5392" s="62">
        <v>3553856</v>
      </c>
    </row>
    <row r="5393" spans="26:35" x14ac:dyDescent="0.25">
      <c r="Z5393" s="62" t="s">
        <v>85</v>
      </c>
      <c r="AA5393" s="62" t="s">
        <v>5117</v>
      </c>
      <c r="AB5393" s="62">
        <v>3553906</v>
      </c>
      <c r="AH5393" s="45" t="str">
        <f t="shared" si="152"/>
        <v>SPTarabai</v>
      </c>
      <c r="AI5393" s="62">
        <v>3553906</v>
      </c>
    </row>
    <row r="5394" spans="26:35" x14ac:dyDescent="0.25">
      <c r="Z5394" s="62" t="s">
        <v>85</v>
      </c>
      <c r="AA5394" s="62" t="s">
        <v>5119</v>
      </c>
      <c r="AB5394" s="62">
        <v>3553955</v>
      </c>
      <c r="AH5394" s="45" t="str">
        <f t="shared" si="152"/>
        <v>SPTarumã</v>
      </c>
      <c r="AI5394" s="62">
        <v>3553955</v>
      </c>
    </row>
    <row r="5395" spans="26:35" x14ac:dyDescent="0.25">
      <c r="Z5395" s="62" t="s">
        <v>85</v>
      </c>
      <c r="AA5395" s="62" t="s">
        <v>5121</v>
      </c>
      <c r="AB5395" s="62">
        <v>3554003</v>
      </c>
      <c r="AH5395" s="45" t="str">
        <f t="shared" si="152"/>
        <v>SPTatuí</v>
      </c>
      <c r="AI5395" s="62">
        <v>3554003</v>
      </c>
    </row>
    <row r="5396" spans="26:35" x14ac:dyDescent="0.25">
      <c r="Z5396" s="62" t="s">
        <v>85</v>
      </c>
      <c r="AA5396" s="62" t="s">
        <v>5123</v>
      </c>
      <c r="AB5396" s="62">
        <v>3554102</v>
      </c>
      <c r="AH5396" s="45" t="str">
        <f t="shared" si="152"/>
        <v>SPTaubaté</v>
      </c>
      <c r="AI5396" s="62">
        <v>3554102</v>
      </c>
    </row>
    <row r="5397" spans="26:35" x14ac:dyDescent="0.25">
      <c r="Z5397" s="62" t="s">
        <v>85</v>
      </c>
      <c r="AA5397" s="62" t="s">
        <v>5125</v>
      </c>
      <c r="AB5397" s="62">
        <v>3554201</v>
      </c>
      <c r="AH5397" s="45" t="str">
        <f t="shared" si="152"/>
        <v>SPTejupá</v>
      </c>
      <c r="AI5397" s="62">
        <v>3554201</v>
      </c>
    </row>
    <row r="5398" spans="26:35" x14ac:dyDescent="0.25">
      <c r="Z5398" s="62" t="s">
        <v>85</v>
      </c>
      <c r="AA5398" s="62" t="s">
        <v>4576</v>
      </c>
      <c r="AB5398" s="62">
        <v>3554300</v>
      </c>
      <c r="AH5398" s="45" t="str">
        <f t="shared" si="152"/>
        <v>SPTeodoro Sampaio</v>
      </c>
      <c r="AI5398" s="62">
        <v>3554300</v>
      </c>
    </row>
    <row r="5399" spans="26:35" x14ac:dyDescent="0.25">
      <c r="Z5399" s="62" t="s">
        <v>85</v>
      </c>
      <c r="AA5399" s="62" t="s">
        <v>4528</v>
      </c>
      <c r="AB5399" s="62">
        <v>3554409</v>
      </c>
      <c r="AH5399" s="45" t="str">
        <f t="shared" si="152"/>
        <v>SPTerra Roxa</v>
      </c>
      <c r="AI5399" s="62">
        <v>3554409</v>
      </c>
    </row>
    <row r="5400" spans="26:35" x14ac:dyDescent="0.25">
      <c r="Z5400" s="62" t="s">
        <v>85</v>
      </c>
      <c r="AA5400" s="62" t="s">
        <v>5129</v>
      </c>
      <c r="AB5400" s="62">
        <v>3554508</v>
      </c>
      <c r="AH5400" s="45" t="str">
        <f t="shared" si="152"/>
        <v>SPTietê</v>
      </c>
      <c r="AI5400" s="62">
        <v>3554508</v>
      </c>
    </row>
    <row r="5401" spans="26:35" x14ac:dyDescent="0.25">
      <c r="Z5401" s="62" t="s">
        <v>85</v>
      </c>
      <c r="AA5401" s="62" t="s">
        <v>5131</v>
      </c>
      <c r="AB5401" s="62">
        <v>3554607</v>
      </c>
      <c r="AH5401" s="45" t="str">
        <f t="shared" si="152"/>
        <v>SPTimburi</v>
      </c>
      <c r="AI5401" s="62">
        <v>3554607</v>
      </c>
    </row>
    <row r="5402" spans="26:35" x14ac:dyDescent="0.25">
      <c r="Z5402" s="62" t="s">
        <v>85</v>
      </c>
      <c r="AA5402" s="62" t="s">
        <v>5133</v>
      </c>
      <c r="AB5402" s="62">
        <v>3554656</v>
      </c>
      <c r="AH5402" s="45" t="str">
        <f t="shared" si="152"/>
        <v>SPTorre de Pedra</v>
      </c>
      <c r="AI5402" s="62">
        <v>3554656</v>
      </c>
    </row>
    <row r="5403" spans="26:35" x14ac:dyDescent="0.25">
      <c r="Z5403" s="62" t="s">
        <v>85</v>
      </c>
      <c r="AA5403" s="62" t="s">
        <v>5135</v>
      </c>
      <c r="AB5403" s="62">
        <v>3554706</v>
      </c>
      <c r="AH5403" s="45" t="str">
        <f t="shared" si="152"/>
        <v>SPTorrinha</v>
      </c>
      <c r="AI5403" s="62">
        <v>3554706</v>
      </c>
    </row>
    <row r="5404" spans="26:35" x14ac:dyDescent="0.25">
      <c r="Z5404" s="62" t="s">
        <v>85</v>
      </c>
      <c r="AA5404" s="62" t="s">
        <v>5137</v>
      </c>
      <c r="AB5404" s="62">
        <v>3554755</v>
      </c>
      <c r="AH5404" s="45" t="str">
        <f t="shared" si="152"/>
        <v>SPTrabiju</v>
      </c>
      <c r="AI5404" s="62">
        <v>3554755</v>
      </c>
    </row>
    <row r="5405" spans="26:35" x14ac:dyDescent="0.25">
      <c r="Z5405" s="62" t="s">
        <v>85</v>
      </c>
      <c r="AA5405" s="62" t="s">
        <v>5139</v>
      </c>
      <c r="AB5405" s="62">
        <v>3554805</v>
      </c>
      <c r="AH5405" s="45" t="str">
        <f t="shared" si="152"/>
        <v>SPTremembé</v>
      </c>
      <c r="AI5405" s="62">
        <v>3554805</v>
      </c>
    </row>
    <row r="5406" spans="26:35" x14ac:dyDescent="0.25">
      <c r="Z5406" s="62" t="s">
        <v>85</v>
      </c>
      <c r="AA5406" s="62" t="s">
        <v>5141</v>
      </c>
      <c r="AB5406" s="62">
        <v>3554904</v>
      </c>
      <c r="AH5406" s="45" t="str">
        <f t="shared" si="152"/>
        <v>SPTrês Fronteiras</v>
      </c>
      <c r="AI5406" s="62">
        <v>3554904</v>
      </c>
    </row>
    <row r="5407" spans="26:35" x14ac:dyDescent="0.25">
      <c r="Z5407" s="62" t="s">
        <v>85</v>
      </c>
      <c r="AA5407" s="62" t="s">
        <v>5142</v>
      </c>
      <c r="AB5407" s="62">
        <v>3554953</v>
      </c>
      <c r="AH5407" s="45" t="str">
        <f t="shared" si="152"/>
        <v>SPTuiuti</v>
      </c>
      <c r="AI5407" s="62">
        <v>3554953</v>
      </c>
    </row>
    <row r="5408" spans="26:35" x14ac:dyDescent="0.25">
      <c r="Z5408" s="62" t="s">
        <v>85</v>
      </c>
      <c r="AA5408" s="62" t="s">
        <v>5144</v>
      </c>
      <c r="AB5408" s="62">
        <v>3555000</v>
      </c>
      <c r="AH5408" s="45" t="str">
        <f t="shared" si="152"/>
        <v>SPTupã</v>
      </c>
      <c r="AI5408" s="62">
        <v>3555000</v>
      </c>
    </row>
    <row r="5409" spans="26:35" x14ac:dyDescent="0.25">
      <c r="Z5409" s="62" t="s">
        <v>85</v>
      </c>
      <c r="AA5409" s="62" t="s">
        <v>5146</v>
      </c>
      <c r="AB5409" s="62">
        <v>3555109</v>
      </c>
      <c r="AH5409" s="45" t="str">
        <f t="shared" si="152"/>
        <v>SPTupi Paulista</v>
      </c>
      <c r="AI5409" s="62">
        <v>3555109</v>
      </c>
    </row>
    <row r="5410" spans="26:35" x14ac:dyDescent="0.25">
      <c r="Z5410" s="62" t="s">
        <v>85</v>
      </c>
      <c r="AA5410" s="62" t="s">
        <v>5147</v>
      </c>
      <c r="AB5410" s="62">
        <v>3555208</v>
      </c>
      <c r="AH5410" s="45" t="str">
        <f t="shared" si="152"/>
        <v>SPTuriúba</v>
      </c>
      <c r="AI5410" s="62">
        <v>3555208</v>
      </c>
    </row>
    <row r="5411" spans="26:35" x14ac:dyDescent="0.25">
      <c r="Z5411" s="62" t="s">
        <v>85</v>
      </c>
      <c r="AA5411" s="62" t="s">
        <v>5148</v>
      </c>
      <c r="AB5411" s="62">
        <v>3555307</v>
      </c>
      <c r="AH5411" s="45" t="str">
        <f t="shared" si="152"/>
        <v>SPTurmalina</v>
      </c>
      <c r="AI5411" s="62">
        <v>3555307</v>
      </c>
    </row>
    <row r="5412" spans="26:35" x14ac:dyDescent="0.25">
      <c r="Z5412" s="62" t="s">
        <v>85</v>
      </c>
      <c r="AA5412" s="62" t="s">
        <v>5150</v>
      </c>
      <c r="AB5412" s="62">
        <v>3555356</v>
      </c>
      <c r="AH5412" s="45" t="str">
        <f t="shared" si="152"/>
        <v>SPUbarana</v>
      </c>
      <c r="AI5412" s="62">
        <v>3555356</v>
      </c>
    </row>
    <row r="5413" spans="26:35" x14ac:dyDescent="0.25">
      <c r="Z5413" s="62" t="s">
        <v>85</v>
      </c>
      <c r="AA5413" s="62" t="s">
        <v>5152</v>
      </c>
      <c r="AB5413" s="62">
        <v>3555406</v>
      </c>
      <c r="AH5413" s="45" t="str">
        <f t="shared" si="152"/>
        <v>SPUbatuba</v>
      </c>
      <c r="AI5413" s="62">
        <v>3555406</v>
      </c>
    </row>
    <row r="5414" spans="26:35" x14ac:dyDescent="0.25">
      <c r="Z5414" s="62" t="s">
        <v>85</v>
      </c>
      <c r="AA5414" s="62" t="s">
        <v>5154</v>
      </c>
      <c r="AB5414" s="62">
        <v>3555505</v>
      </c>
      <c r="AH5414" s="45" t="str">
        <f t="shared" si="152"/>
        <v>SPUbirajara</v>
      </c>
      <c r="AI5414" s="62">
        <v>3555505</v>
      </c>
    </row>
    <row r="5415" spans="26:35" x14ac:dyDescent="0.25">
      <c r="Z5415" s="62" t="s">
        <v>85</v>
      </c>
      <c r="AA5415" s="62" t="s">
        <v>5156</v>
      </c>
      <c r="AB5415" s="62">
        <v>3555604</v>
      </c>
      <c r="AH5415" s="45" t="str">
        <f t="shared" si="152"/>
        <v>SPUchoa</v>
      </c>
      <c r="AI5415" s="62">
        <v>3555604</v>
      </c>
    </row>
    <row r="5416" spans="26:35" x14ac:dyDescent="0.25">
      <c r="Z5416" s="62" t="s">
        <v>85</v>
      </c>
      <c r="AA5416" s="62" t="s">
        <v>5158</v>
      </c>
      <c r="AB5416" s="62">
        <v>3555703</v>
      </c>
      <c r="AH5416" s="45" t="str">
        <f t="shared" si="152"/>
        <v>SPUnião Paulista</v>
      </c>
      <c r="AI5416" s="62">
        <v>3555703</v>
      </c>
    </row>
    <row r="5417" spans="26:35" x14ac:dyDescent="0.25">
      <c r="Z5417" s="62" t="s">
        <v>85</v>
      </c>
      <c r="AA5417" s="62" t="s">
        <v>5160</v>
      </c>
      <c r="AB5417" s="62">
        <v>3555802</v>
      </c>
      <c r="AH5417" s="45" t="str">
        <f t="shared" si="152"/>
        <v>SPUrânia</v>
      </c>
      <c r="AI5417" s="62">
        <v>3555802</v>
      </c>
    </row>
    <row r="5418" spans="26:35" x14ac:dyDescent="0.25">
      <c r="Z5418" s="62" t="s">
        <v>85</v>
      </c>
      <c r="AA5418" s="62" t="s">
        <v>5162</v>
      </c>
      <c r="AB5418" s="62">
        <v>3555901</v>
      </c>
      <c r="AH5418" s="45" t="str">
        <f t="shared" si="152"/>
        <v>SPUru</v>
      </c>
      <c r="AI5418" s="62">
        <v>3555901</v>
      </c>
    </row>
    <row r="5419" spans="26:35" x14ac:dyDescent="0.25">
      <c r="Z5419" s="62" t="s">
        <v>85</v>
      </c>
      <c r="AA5419" s="62" t="s">
        <v>5164</v>
      </c>
      <c r="AB5419" s="62">
        <v>3556008</v>
      </c>
      <c r="AH5419" s="45" t="str">
        <f t="shared" si="152"/>
        <v>SPUrupês</v>
      </c>
      <c r="AI5419" s="62">
        <v>3556008</v>
      </c>
    </row>
    <row r="5420" spans="26:35" x14ac:dyDescent="0.25">
      <c r="Z5420" s="62" t="s">
        <v>85</v>
      </c>
      <c r="AA5420" s="62" t="s">
        <v>5166</v>
      </c>
      <c r="AB5420" s="62">
        <v>3556107</v>
      </c>
      <c r="AH5420" s="45" t="str">
        <f t="shared" si="152"/>
        <v>SPValentim Gentil</v>
      </c>
      <c r="AI5420" s="62">
        <v>3556107</v>
      </c>
    </row>
    <row r="5421" spans="26:35" x14ac:dyDescent="0.25">
      <c r="Z5421" s="62" t="s">
        <v>85</v>
      </c>
      <c r="AA5421" s="62" t="s">
        <v>5168</v>
      </c>
      <c r="AB5421" s="62">
        <v>3556206</v>
      </c>
      <c r="AH5421" s="45" t="str">
        <f t="shared" si="152"/>
        <v>SPValinhos</v>
      </c>
      <c r="AI5421" s="62">
        <v>3556206</v>
      </c>
    </row>
    <row r="5422" spans="26:35" x14ac:dyDescent="0.25">
      <c r="Z5422" s="62" t="s">
        <v>85</v>
      </c>
      <c r="AA5422" s="62" t="s">
        <v>5170</v>
      </c>
      <c r="AB5422" s="62">
        <v>3556305</v>
      </c>
      <c r="AH5422" s="45" t="str">
        <f t="shared" si="152"/>
        <v>SPValparaíso</v>
      </c>
      <c r="AI5422" s="62">
        <v>3556305</v>
      </c>
    </row>
    <row r="5423" spans="26:35" x14ac:dyDescent="0.25">
      <c r="Z5423" s="62" t="s">
        <v>85</v>
      </c>
      <c r="AA5423" s="62" t="s">
        <v>4083</v>
      </c>
      <c r="AB5423" s="62">
        <v>3556354</v>
      </c>
      <c r="AH5423" s="45" t="str">
        <f t="shared" si="152"/>
        <v>SPVargem</v>
      </c>
      <c r="AI5423" s="62">
        <v>3556354</v>
      </c>
    </row>
    <row r="5424" spans="26:35" x14ac:dyDescent="0.25">
      <c r="Z5424" s="62" t="s">
        <v>85</v>
      </c>
      <c r="AA5424" s="62" t="s">
        <v>5172</v>
      </c>
      <c r="AB5424" s="62">
        <v>3556404</v>
      </c>
      <c r="AH5424" s="45" t="str">
        <f t="shared" si="152"/>
        <v>SPVargem Grande do Sul</v>
      </c>
      <c r="AI5424" s="62">
        <v>3556404</v>
      </c>
    </row>
    <row r="5425" spans="26:35" x14ac:dyDescent="0.25">
      <c r="Z5425" s="62" t="s">
        <v>85</v>
      </c>
      <c r="AA5425" s="62" t="s">
        <v>5174</v>
      </c>
      <c r="AB5425" s="62">
        <v>3556453</v>
      </c>
      <c r="AH5425" s="45" t="str">
        <f t="shared" si="152"/>
        <v>SPVargem Grande Paulista</v>
      </c>
      <c r="AI5425" s="62">
        <v>3556453</v>
      </c>
    </row>
    <row r="5426" spans="26:35" x14ac:dyDescent="0.25">
      <c r="Z5426" s="62" t="s">
        <v>85</v>
      </c>
      <c r="AA5426" s="62" t="s">
        <v>5176</v>
      </c>
      <c r="AB5426" s="62">
        <v>3556503</v>
      </c>
      <c r="AH5426" s="45" t="str">
        <f t="shared" si="152"/>
        <v>SPVárzea Paulista</v>
      </c>
      <c r="AI5426" s="62">
        <v>3556503</v>
      </c>
    </row>
    <row r="5427" spans="26:35" x14ac:dyDescent="0.25">
      <c r="Z5427" s="62" t="s">
        <v>85</v>
      </c>
      <c r="AA5427" s="62" t="s">
        <v>3118</v>
      </c>
      <c r="AB5427" s="62">
        <v>3556602</v>
      </c>
      <c r="AH5427" s="45" t="str">
        <f t="shared" si="152"/>
        <v>SPVera Cruz</v>
      </c>
      <c r="AI5427" s="62">
        <v>3556602</v>
      </c>
    </row>
    <row r="5428" spans="26:35" x14ac:dyDescent="0.25">
      <c r="Z5428" s="62" t="s">
        <v>85</v>
      </c>
      <c r="AA5428" s="62" t="s">
        <v>5179</v>
      </c>
      <c r="AB5428" s="62">
        <v>3556701</v>
      </c>
      <c r="AH5428" s="45" t="str">
        <f t="shared" si="152"/>
        <v>SPVinhedo</v>
      </c>
      <c r="AI5428" s="62">
        <v>3556701</v>
      </c>
    </row>
    <row r="5429" spans="26:35" x14ac:dyDescent="0.25">
      <c r="Z5429" s="62" t="s">
        <v>85</v>
      </c>
      <c r="AA5429" s="62" t="s">
        <v>5181</v>
      </c>
      <c r="AB5429" s="62">
        <v>3556800</v>
      </c>
      <c r="AH5429" s="45" t="str">
        <f t="shared" si="152"/>
        <v>SPViradouro</v>
      </c>
      <c r="AI5429" s="62">
        <v>3556800</v>
      </c>
    </row>
    <row r="5430" spans="26:35" x14ac:dyDescent="0.25">
      <c r="Z5430" s="62" t="s">
        <v>85</v>
      </c>
      <c r="AA5430" s="62" t="s">
        <v>5183</v>
      </c>
      <c r="AB5430" s="62">
        <v>3556909</v>
      </c>
      <c r="AH5430" s="45" t="str">
        <f t="shared" si="152"/>
        <v>SPVista Alegre do Alto</v>
      </c>
      <c r="AI5430" s="62">
        <v>3556909</v>
      </c>
    </row>
    <row r="5431" spans="26:35" x14ac:dyDescent="0.25">
      <c r="Z5431" s="62" t="s">
        <v>85</v>
      </c>
      <c r="AA5431" s="62" t="s">
        <v>5185</v>
      </c>
      <c r="AB5431" s="62">
        <v>3556958</v>
      </c>
      <c r="AH5431" s="45" t="str">
        <f t="shared" si="152"/>
        <v>SPVitória Brasil</v>
      </c>
      <c r="AI5431" s="62">
        <v>3556958</v>
      </c>
    </row>
    <row r="5432" spans="26:35" x14ac:dyDescent="0.25">
      <c r="Z5432" s="62" t="s">
        <v>85</v>
      </c>
      <c r="AA5432" s="62" t="s">
        <v>5187</v>
      </c>
      <c r="AB5432" s="62">
        <v>3557006</v>
      </c>
      <c r="AH5432" s="45" t="str">
        <f t="shared" si="152"/>
        <v>SPVotorantim</v>
      </c>
      <c r="AI5432" s="62">
        <v>3557006</v>
      </c>
    </row>
    <row r="5433" spans="26:35" x14ac:dyDescent="0.25">
      <c r="Z5433" s="62" t="s">
        <v>85</v>
      </c>
      <c r="AA5433" s="62" t="s">
        <v>5189</v>
      </c>
      <c r="AB5433" s="62">
        <v>3557105</v>
      </c>
      <c r="AH5433" s="45" t="str">
        <f t="shared" si="152"/>
        <v>SPVotuporanga</v>
      </c>
      <c r="AI5433" s="62">
        <v>3557105</v>
      </c>
    </row>
    <row r="5434" spans="26:35" x14ac:dyDescent="0.25">
      <c r="Z5434" s="62" t="s">
        <v>85</v>
      </c>
      <c r="AA5434" s="62" t="s">
        <v>5191</v>
      </c>
      <c r="AB5434" s="62">
        <v>3557154</v>
      </c>
      <c r="AH5434" s="45" t="str">
        <f t="shared" si="152"/>
        <v>SPZacarias</v>
      </c>
      <c r="AI5434" s="62">
        <v>3557154</v>
      </c>
    </row>
    <row r="5435" spans="26:35" x14ac:dyDescent="0.25">
      <c r="Z5435" s="62" t="s">
        <v>87</v>
      </c>
      <c r="AA5435" s="62" t="s">
        <v>116</v>
      </c>
      <c r="AB5435" s="62">
        <v>1700251</v>
      </c>
      <c r="AH5435" s="45" t="str">
        <f t="shared" si="152"/>
        <v>TOAbreulândia</v>
      </c>
      <c r="AI5435" s="62">
        <v>1700251</v>
      </c>
    </row>
    <row r="5436" spans="26:35" x14ac:dyDescent="0.25">
      <c r="Z5436" s="62" t="s">
        <v>87</v>
      </c>
      <c r="AA5436" s="62" t="s">
        <v>142</v>
      </c>
      <c r="AB5436" s="62">
        <v>1700301</v>
      </c>
      <c r="AH5436" s="45" t="str">
        <f t="shared" si="152"/>
        <v>TOAguiarnópolis</v>
      </c>
      <c r="AI5436" s="62">
        <v>1700301</v>
      </c>
    </row>
    <row r="5437" spans="26:35" x14ac:dyDescent="0.25">
      <c r="Z5437" s="62" t="s">
        <v>87</v>
      </c>
      <c r="AA5437" s="62" t="s">
        <v>167</v>
      </c>
      <c r="AB5437" s="62">
        <v>1700350</v>
      </c>
      <c r="AH5437" s="45" t="str">
        <f t="shared" si="152"/>
        <v>TOAliança do Tocantins</v>
      </c>
      <c r="AI5437" s="62">
        <v>1700350</v>
      </c>
    </row>
    <row r="5438" spans="26:35" x14ac:dyDescent="0.25">
      <c r="Z5438" s="62" t="s">
        <v>87</v>
      </c>
      <c r="AA5438" s="62" t="s">
        <v>193</v>
      </c>
      <c r="AB5438" s="62">
        <v>1700400</v>
      </c>
      <c r="AH5438" s="45" t="str">
        <f t="shared" si="152"/>
        <v>TOAlmas</v>
      </c>
      <c r="AI5438" s="62">
        <v>1700400</v>
      </c>
    </row>
    <row r="5439" spans="26:35" x14ac:dyDescent="0.25">
      <c r="Z5439" s="62" t="s">
        <v>87</v>
      </c>
      <c r="AA5439" s="62" t="s">
        <v>219</v>
      </c>
      <c r="AB5439" s="62">
        <v>1700707</v>
      </c>
      <c r="AH5439" s="45" t="str">
        <f t="shared" si="152"/>
        <v>TOAlvorada</v>
      </c>
      <c r="AI5439" s="62">
        <v>1700707</v>
      </c>
    </row>
    <row r="5440" spans="26:35" x14ac:dyDescent="0.25">
      <c r="Z5440" s="62" t="s">
        <v>87</v>
      </c>
      <c r="AA5440" s="62" t="s">
        <v>243</v>
      </c>
      <c r="AB5440" s="62">
        <v>1701002</v>
      </c>
      <c r="AH5440" s="45" t="str">
        <f t="shared" si="152"/>
        <v>TOAnanás</v>
      </c>
      <c r="AI5440" s="62">
        <v>1701002</v>
      </c>
    </row>
    <row r="5441" spans="26:35" x14ac:dyDescent="0.25">
      <c r="Z5441" s="62" t="s">
        <v>87</v>
      </c>
      <c r="AA5441" s="62" t="s">
        <v>268</v>
      </c>
      <c r="AB5441" s="62">
        <v>1701051</v>
      </c>
      <c r="AH5441" s="45" t="str">
        <f t="shared" si="152"/>
        <v>TOAngico</v>
      </c>
      <c r="AI5441" s="62">
        <v>1701051</v>
      </c>
    </row>
    <row r="5442" spans="26:35" x14ac:dyDescent="0.25">
      <c r="Z5442" s="62" t="s">
        <v>87</v>
      </c>
      <c r="AA5442" s="62" t="s">
        <v>294</v>
      </c>
      <c r="AB5442" s="62">
        <v>1701101</v>
      </c>
      <c r="AH5442" s="45" t="str">
        <f t="shared" si="152"/>
        <v>TOAparecida do Rio Negro</v>
      </c>
      <c r="AI5442" s="62">
        <v>1701101</v>
      </c>
    </row>
    <row r="5443" spans="26:35" x14ac:dyDescent="0.25">
      <c r="Z5443" s="62" t="s">
        <v>87</v>
      </c>
      <c r="AA5443" s="62" t="s">
        <v>320</v>
      </c>
      <c r="AB5443" s="62">
        <v>1701309</v>
      </c>
      <c r="AH5443" s="45" t="str">
        <f t="shared" ref="AH5443:AH5506" si="153">CONCATENATE(Z5443,AA5443)</f>
        <v>TOAragominas</v>
      </c>
      <c r="AI5443" s="62">
        <v>1701309</v>
      </c>
    </row>
    <row r="5444" spans="26:35" x14ac:dyDescent="0.25">
      <c r="Z5444" s="62" t="s">
        <v>87</v>
      </c>
      <c r="AA5444" s="62" t="s">
        <v>345</v>
      </c>
      <c r="AB5444" s="62">
        <v>1701903</v>
      </c>
      <c r="AH5444" s="45" t="str">
        <f t="shared" si="153"/>
        <v>TOAraguacema</v>
      </c>
      <c r="AI5444" s="62">
        <v>1701903</v>
      </c>
    </row>
    <row r="5445" spans="26:35" x14ac:dyDescent="0.25">
      <c r="Z5445" s="62" t="s">
        <v>87</v>
      </c>
      <c r="AA5445" s="62" t="s">
        <v>369</v>
      </c>
      <c r="AB5445" s="62">
        <v>1702000</v>
      </c>
      <c r="AH5445" s="45" t="str">
        <f t="shared" si="153"/>
        <v>TOAraguaçu</v>
      </c>
      <c r="AI5445" s="62">
        <v>1702000</v>
      </c>
    </row>
    <row r="5446" spans="26:35" x14ac:dyDescent="0.25">
      <c r="Z5446" s="62" t="s">
        <v>87</v>
      </c>
      <c r="AA5446" s="62" t="s">
        <v>394</v>
      </c>
      <c r="AB5446" s="62">
        <v>1702109</v>
      </c>
      <c r="AH5446" s="45" t="str">
        <f t="shared" si="153"/>
        <v>TOAraguaína</v>
      </c>
      <c r="AI5446" s="62">
        <v>1702109</v>
      </c>
    </row>
    <row r="5447" spans="26:35" x14ac:dyDescent="0.25">
      <c r="Z5447" s="62" t="s">
        <v>87</v>
      </c>
      <c r="AA5447" s="62" t="s">
        <v>419</v>
      </c>
      <c r="AB5447" s="62">
        <v>1702158</v>
      </c>
      <c r="AH5447" s="45" t="str">
        <f t="shared" si="153"/>
        <v>TOAraguanã</v>
      </c>
      <c r="AI5447" s="62">
        <v>1702158</v>
      </c>
    </row>
    <row r="5448" spans="26:35" x14ac:dyDescent="0.25">
      <c r="Z5448" s="62" t="s">
        <v>87</v>
      </c>
      <c r="AA5448" s="62" t="s">
        <v>445</v>
      </c>
      <c r="AB5448" s="62">
        <v>1702208</v>
      </c>
      <c r="AH5448" s="45" t="str">
        <f t="shared" si="153"/>
        <v>TOAraguatins</v>
      </c>
      <c r="AI5448" s="62">
        <v>1702208</v>
      </c>
    </row>
    <row r="5449" spans="26:35" x14ac:dyDescent="0.25">
      <c r="Z5449" s="62" t="s">
        <v>87</v>
      </c>
      <c r="AA5449" s="62" t="s">
        <v>470</v>
      </c>
      <c r="AB5449" s="62">
        <v>1702307</v>
      </c>
      <c r="AH5449" s="45" t="str">
        <f t="shared" si="153"/>
        <v>TOArapoema</v>
      </c>
      <c r="AI5449" s="62">
        <v>1702307</v>
      </c>
    </row>
    <row r="5450" spans="26:35" x14ac:dyDescent="0.25">
      <c r="Z5450" s="62" t="s">
        <v>87</v>
      </c>
      <c r="AA5450" s="62" t="s">
        <v>495</v>
      </c>
      <c r="AB5450" s="62">
        <v>1702406</v>
      </c>
      <c r="AH5450" s="45" t="str">
        <f t="shared" si="153"/>
        <v>TOArraias</v>
      </c>
      <c r="AI5450" s="62">
        <v>1702406</v>
      </c>
    </row>
    <row r="5451" spans="26:35" x14ac:dyDescent="0.25">
      <c r="Z5451" s="62" t="s">
        <v>87</v>
      </c>
      <c r="AA5451" s="62" t="s">
        <v>519</v>
      </c>
      <c r="AB5451" s="62">
        <v>1702554</v>
      </c>
      <c r="AH5451" s="45" t="str">
        <f t="shared" si="153"/>
        <v>TOAugustinópolis</v>
      </c>
      <c r="AI5451" s="62">
        <v>1702554</v>
      </c>
    </row>
    <row r="5452" spans="26:35" x14ac:dyDescent="0.25">
      <c r="Z5452" s="62" t="s">
        <v>87</v>
      </c>
      <c r="AA5452" s="62" t="s">
        <v>542</v>
      </c>
      <c r="AB5452" s="62">
        <v>1702703</v>
      </c>
      <c r="AH5452" s="45" t="str">
        <f t="shared" si="153"/>
        <v>TOAurora do Tocantins</v>
      </c>
      <c r="AI5452" s="62">
        <v>1702703</v>
      </c>
    </row>
    <row r="5453" spans="26:35" x14ac:dyDescent="0.25">
      <c r="Z5453" s="62" t="s">
        <v>87</v>
      </c>
      <c r="AA5453" s="62" t="s">
        <v>565</v>
      </c>
      <c r="AB5453" s="62">
        <v>1702901</v>
      </c>
      <c r="AH5453" s="45" t="str">
        <f t="shared" si="153"/>
        <v>TOAxixá do Tocantins</v>
      </c>
      <c r="AI5453" s="62">
        <v>1702901</v>
      </c>
    </row>
    <row r="5454" spans="26:35" x14ac:dyDescent="0.25">
      <c r="Z5454" s="62" t="s">
        <v>87</v>
      </c>
      <c r="AA5454" s="62" t="s">
        <v>588</v>
      </c>
      <c r="AB5454" s="62">
        <v>1703008</v>
      </c>
      <c r="AH5454" s="45" t="str">
        <f t="shared" si="153"/>
        <v>TOBabaçulândia</v>
      </c>
      <c r="AI5454" s="62">
        <v>1703008</v>
      </c>
    </row>
    <row r="5455" spans="26:35" x14ac:dyDescent="0.25">
      <c r="Z5455" s="62" t="s">
        <v>87</v>
      </c>
      <c r="AA5455" s="62" t="s">
        <v>611</v>
      </c>
      <c r="AB5455" s="62">
        <v>1703057</v>
      </c>
      <c r="AH5455" s="45" t="str">
        <f t="shared" si="153"/>
        <v>TOBandeirantes do Tocantins</v>
      </c>
      <c r="AI5455" s="62">
        <v>1703057</v>
      </c>
    </row>
    <row r="5456" spans="26:35" x14ac:dyDescent="0.25">
      <c r="Z5456" s="62" t="s">
        <v>87</v>
      </c>
      <c r="AA5456" s="62" t="s">
        <v>633</v>
      </c>
      <c r="AB5456" s="62">
        <v>1703073</v>
      </c>
      <c r="AH5456" s="45" t="str">
        <f t="shared" si="153"/>
        <v>TOBarra do Ouro</v>
      </c>
      <c r="AI5456" s="62">
        <v>1703073</v>
      </c>
    </row>
    <row r="5457" spans="26:35" x14ac:dyDescent="0.25">
      <c r="Z5457" s="62" t="s">
        <v>87</v>
      </c>
      <c r="AA5457" s="62" t="s">
        <v>654</v>
      </c>
      <c r="AB5457" s="62">
        <v>1703107</v>
      </c>
      <c r="AH5457" s="45" t="str">
        <f t="shared" si="153"/>
        <v>TOBarrolândia</v>
      </c>
      <c r="AI5457" s="62">
        <v>1703107</v>
      </c>
    </row>
    <row r="5458" spans="26:35" x14ac:dyDescent="0.25">
      <c r="Z5458" s="62" t="s">
        <v>87</v>
      </c>
      <c r="AA5458" s="62" t="s">
        <v>675</v>
      </c>
      <c r="AB5458" s="62">
        <v>1703206</v>
      </c>
      <c r="AH5458" s="45" t="str">
        <f t="shared" si="153"/>
        <v>TOBernardo Sayão</v>
      </c>
      <c r="AI5458" s="62">
        <v>1703206</v>
      </c>
    </row>
    <row r="5459" spans="26:35" x14ac:dyDescent="0.25">
      <c r="Z5459" s="62" t="s">
        <v>87</v>
      </c>
      <c r="AA5459" s="62" t="s">
        <v>623</v>
      </c>
      <c r="AB5459" s="62">
        <v>1703305</v>
      </c>
      <c r="AH5459" s="45" t="str">
        <f t="shared" si="153"/>
        <v>TOBom Jesus do Tocantins</v>
      </c>
      <c r="AI5459" s="62">
        <v>1703305</v>
      </c>
    </row>
    <row r="5460" spans="26:35" x14ac:dyDescent="0.25">
      <c r="Z5460" s="62" t="s">
        <v>87</v>
      </c>
      <c r="AA5460" s="62" t="s">
        <v>717</v>
      </c>
      <c r="AB5460" s="62">
        <v>1703602</v>
      </c>
      <c r="AH5460" s="45" t="str">
        <f t="shared" si="153"/>
        <v>TOBrasilândia do Tocantins</v>
      </c>
      <c r="AI5460" s="62">
        <v>1703602</v>
      </c>
    </row>
    <row r="5461" spans="26:35" x14ac:dyDescent="0.25">
      <c r="Z5461" s="62" t="s">
        <v>87</v>
      </c>
      <c r="AA5461" s="62" t="s">
        <v>739</v>
      </c>
      <c r="AB5461" s="62">
        <v>1703701</v>
      </c>
      <c r="AH5461" s="45" t="str">
        <f t="shared" si="153"/>
        <v>TOBrejinho de Nazaré</v>
      </c>
      <c r="AI5461" s="62">
        <v>1703701</v>
      </c>
    </row>
    <row r="5462" spans="26:35" x14ac:dyDescent="0.25">
      <c r="Z5462" s="62" t="s">
        <v>87</v>
      </c>
      <c r="AA5462" s="62" t="s">
        <v>760</v>
      </c>
      <c r="AB5462" s="62">
        <v>1703800</v>
      </c>
      <c r="AH5462" s="45" t="str">
        <f t="shared" si="153"/>
        <v>TOBuriti do Tocantins</v>
      </c>
      <c r="AI5462" s="62">
        <v>1703800</v>
      </c>
    </row>
    <row r="5463" spans="26:35" x14ac:dyDescent="0.25">
      <c r="Z5463" s="62" t="s">
        <v>87</v>
      </c>
      <c r="AA5463" s="62" t="s">
        <v>783</v>
      </c>
      <c r="AB5463" s="62">
        <v>1703826</v>
      </c>
      <c r="AH5463" s="45" t="str">
        <f t="shared" si="153"/>
        <v>TOCachoeirinha</v>
      </c>
      <c r="AI5463" s="62">
        <v>1703826</v>
      </c>
    </row>
    <row r="5464" spans="26:35" x14ac:dyDescent="0.25">
      <c r="Z5464" s="62" t="s">
        <v>87</v>
      </c>
      <c r="AA5464" s="62" t="s">
        <v>804</v>
      </c>
      <c r="AB5464" s="62">
        <v>1703842</v>
      </c>
      <c r="AH5464" s="45" t="str">
        <f t="shared" si="153"/>
        <v>TOCampos Lindos</v>
      </c>
      <c r="AI5464" s="62">
        <v>1703842</v>
      </c>
    </row>
    <row r="5465" spans="26:35" x14ac:dyDescent="0.25">
      <c r="Z5465" s="62" t="s">
        <v>87</v>
      </c>
      <c r="AA5465" s="62" t="s">
        <v>825</v>
      </c>
      <c r="AB5465" s="62">
        <v>1703867</v>
      </c>
      <c r="AH5465" s="45" t="str">
        <f t="shared" si="153"/>
        <v>TOCariri do Tocantins</v>
      </c>
      <c r="AI5465" s="62">
        <v>1703867</v>
      </c>
    </row>
    <row r="5466" spans="26:35" x14ac:dyDescent="0.25">
      <c r="Z5466" s="62" t="s">
        <v>87</v>
      </c>
      <c r="AA5466" s="62" t="s">
        <v>847</v>
      </c>
      <c r="AB5466" s="62">
        <v>1703883</v>
      </c>
      <c r="AH5466" s="45" t="str">
        <f t="shared" si="153"/>
        <v>TOCarmolândia</v>
      </c>
      <c r="AI5466" s="62">
        <v>1703883</v>
      </c>
    </row>
    <row r="5467" spans="26:35" x14ac:dyDescent="0.25">
      <c r="Z5467" s="62" t="s">
        <v>87</v>
      </c>
      <c r="AA5467" s="62" t="s">
        <v>869</v>
      </c>
      <c r="AB5467" s="62">
        <v>1703891</v>
      </c>
      <c r="AH5467" s="45" t="str">
        <f t="shared" si="153"/>
        <v>TOCarrasco Bonito</v>
      </c>
      <c r="AI5467" s="62">
        <v>1703891</v>
      </c>
    </row>
    <row r="5468" spans="26:35" x14ac:dyDescent="0.25">
      <c r="Z5468" s="62" t="s">
        <v>87</v>
      </c>
      <c r="AA5468" s="62" t="s">
        <v>891</v>
      </c>
      <c r="AB5468" s="62">
        <v>1703909</v>
      </c>
      <c r="AH5468" s="45" t="str">
        <f t="shared" si="153"/>
        <v>TOCaseara</v>
      </c>
      <c r="AI5468" s="62">
        <v>1703909</v>
      </c>
    </row>
    <row r="5469" spans="26:35" x14ac:dyDescent="0.25">
      <c r="Z5469" s="62" t="s">
        <v>87</v>
      </c>
      <c r="AA5469" s="62" t="s">
        <v>914</v>
      </c>
      <c r="AB5469" s="62">
        <v>1704105</v>
      </c>
      <c r="AH5469" s="45" t="str">
        <f t="shared" si="153"/>
        <v>TOCentenário</v>
      </c>
      <c r="AI5469" s="62">
        <v>1704105</v>
      </c>
    </row>
    <row r="5470" spans="26:35" x14ac:dyDescent="0.25">
      <c r="Z5470" s="62" t="s">
        <v>87</v>
      </c>
      <c r="AA5470" s="62" t="s">
        <v>937</v>
      </c>
      <c r="AB5470" s="62">
        <v>1705102</v>
      </c>
      <c r="AH5470" s="45" t="str">
        <f t="shared" si="153"/>
        <v>TOChapada da Natividade</v>
      </c>
      <c r="AI5470" s="62">
        <v>1705102</v>
      </c>
    </row>
    <row r="5471" spans="26:35" x14ac:dyDescent="0.25">
      <c r="Z5471" s="62" t="s">
        <v>87</v>
      </c>
      <c r="AA5471" s="62" t="s">
        <v>959</v>
      </c>
      <c r="AB5471" s="62">
        <v>1704600</v>
      </c>
      <c r="AH5471" s="45" t="str">
        <f t="shared" si="153"/>
        <v>TOChapada de Areia</v>
      </c>
      <c r="AI5471" s="62">
        <v>1704600</v>
      </c>
    </row>
    <row r="5472" spans="26:35" x14ac:dyDescent="0.25">
      <c r="Z5472" s="62" t="s">
        <v>87</v>
      </c>
      <c r="AA5472" s="62" t="s">
        <v>982</v>
      </c>
      <c r="AB5472" s="62">
        <v>1705508</v>
      </c>
      <c r="AH5472" s="45" t="str">
        <f t="shared" si="153"/>
        <v>TOColinas do Tocantins</v>
      </c>
      <c r="AI5472" s="62">
        <v>1705508</v>
      </c>
    </row>
    <row r="5473" spans="26:35" x14ac:dyDescent="0.25">
      <c r="Z5473" s="62" t="s">
        <v>87</v>
      </c>
      <c r="AA5473" s="62" t="s">
        <v>1004</v>
      </c>
      <c r="AB5473" s="62">
        <v>1716703</v>
      </c>
      <c r="AH5473" s="45" t="str">
        <f t="shared" si="153"/>
        <v>TOColméia</v>
      </c>
      <c r="AI5473" s="62">
        <v>1716703</v>
      </c>
    </row>
    <row r="5474" spans="26:35" x14ac:dyDescent="0.25">
      <c r="Z5474" s="62" t="s">
        <v>87</v>
      </c>
      <c r="AA5474" s="62" t="s">
        <v>1026</v>
      </c>
      <c r="AB5474" s="62">
        <v>1705557</v>
      </c>
      <c r="AH5474" s="45" t="str">
        <f t="shared" si="153"/>
        <v>TOCombinado</v>
      </c>
      <c r="AI5474" s="62">
        <v>1705557</v>
      </c>
    </row>
    <row r="5475" spans="26:35" x14ac:dyDescent="0.25">
      <c r="Z5475" s="62" t="s">
        <v>87</v>
      </c>
      <c r="AA5475" s="62" t="s">
        <v>1049</v>
      </c>
      <c r="AB5475" s="62">
        <v>1705607</v>
      </c>
      <c r="AH5475" s="45" t="str">
        <f t="shared" si="153"/>
        <v>TOConceição do Tocantins</v>
      </c>
      <c r="AI5475" s="62">
        <v>1705607</v>
      </c>
    </row>
    <row r="5476" spans="26:35" x14ac:dyDescent="0.25">
      <c r="Z5476" s="62" t="s">
        <v>87</v>
      </c>
      <c r="AA5476" s="62" t="s">
        <v>1070</v>
      </c>
      <c r="AB5476" s="62">
        <v>1706001</v>
      </c>
      <c r="AH5476" s="45" t="str">
        <f t="shared" si="153"/>
        <v>TOCouto Magalhães</v>
      </c>
      <c r="AI5476" s="62">
        <v>1706001</v>
      </c>
    </row>
    <row r="5477" spans="26:35" x14ac:dyDescent="0.25">
      <c r="Z5477" s="62" t="s">
        <v>87</v>
      </c>
      <c r="AA5477" s="62" t="s">
        <v>1092</v>
      </c>
      <c r="AB5477" s="62">
        <v>1706100</v>
      </c>
      <c r="AH5477" s="45" t="str">
        <f t="shared" si="153"/>
        <v>TOCristalândia</v>
      </c>
      <c r="AI5477" s="62">
        <v>1706100</v>
      </c>
    </row>
    <row r="5478" spans="26:35" x14ac:dyDescent="0.25">
      <c r="Z5478" s="62" t="s">
        <v>87</v>
      </c>
      <c r="AA5478" s="62" t="s">
        <v>1115</v>
      </c>
      <c r="AB5478" s="62">
        <v>1706258</v>
      </c>
      <c r="AH5478" s="45" t="str">
        <f t="shared" si="153"/>
        <v>TOCrixás do Tocantins</v>
      </c>
      <c r="AI5478" s="62">
        <v>1706258</v>
      </c>
    </row>
    <row r="5479" spans="26:35" x14ac:dyDescent="0.25">
      <c r="Z5479" s="62" t="s">
        <v>87</v>
      </c>
      <c r="AA5479" s="62" t="s">
        <v>1138</v>
      </c>
      <c r="AB5479" s="62">
        <v>1706506</v>
      </c>
      <c r="AH5479" s="45" t="str">
        <f t="shared" si="153"/>
        <v>TODarcinópolis</v>
      </c>
      <c r="AI5479" s="62">
        <v>1706506</v>
      </c>
    </row>
    <row r="5480" spans="26:35" x14ac:dyDescent="0.25">
      <c r="Z5480" s="62" t="s">
        <v>87</v>
      </c>
      <c r="AA5480" s="62" t="s">
        <v>1161</v>
      </c>
      <c r="AB5480" s="62">
        <v>1707009</v>
      </c>
      <c r="AH5480" s="45" t="str">
        <f t="shared" si="153"/>
        <v>TODianópolis</v>
      </c>
      <c r="AI5480" s="62">
        <v>1707009</v>
      </c>
    </row>
    <row r="5481" spans="26:35" x14ac:dyDescent="0.25">
      <c r="Z5481" s="62" t="s">
        <v>87</v>
      </c>
      <c r="AA5481" s="62" t="s">
        <v>1184</v>
      </c>
      <c r="AB5481" s="62">
        <v>1707108</v>
      </c>
      <c r="AH5481" s="45" t="str">
        <f t="shared" si="153"/>
        <v>TODivinópolis do Tocantins</v>
      </c>
      <c r="AI5481" s="62">
        <v>1707108</v>
      </c>
    </row>
    <row r="5482" spans="26:35" x14ac:dyDescent="0.25">
      <c r="Z5482" s="62" t="s">
        <v>87</v>
      </c>
      <c r="AA5482" s="62" t="s">
        <v>1206</v>
      </c>
      <c r="AB5482" s="62">
        <v>1707207</v>
      </c>
      <c r="AH5482" s="45" t="str">
        <f t="shared" si="153"/>
        <v>TODois Irmãos do Tocantins</v>
      </c>
      <c r="AI5482" s="62">
        <v>1707207</v>
      </c>
    </row>
    <row r="5483" spans="26:35" x14ac:dyDescent="0.25">
      <c r="Z5483" s="62" t="s">
        <v>87</v>
      </c>
      <c r="AA5483" s="62" t="s">
        <v>1228</v>
      </c>
      <c r="AB5483" s="62">
        <v>1707306</v>
      </c>
      <c r="AH5483" s="45" t="str">
        <f t="shared" si="153"/>
        <v>TODueré</v>
      </c>
      <c r="AI5483" s="62">
        <v>1707306</v>
      </c>
    </row>
    <row r="5484" spans="26:35" x14ac:dyDescent="0.25">
      <c r="Z5484" s="62" t="s">
        <v>87</v>
      </c>
      <c r="AA5484" s="62" t="s">
        <v>1250</v>
      </c>
      <c r="AB5484" s="62">
        <v>1707405</v>
      </c>
      <c r="AH5484" s="45" t="str">
        <f t="shared" si="153"/>
        <v>TOEsperantina</v>
      </c>
      <c r="AI5484" s="62">
        <v>1707405</v>
      </c>
    </row>
    <row r="5485" spans="26:35" x14ac:dyDescent="0.25">
      <c r="Z5485" s="62" t="s">
        <v>87</v>
      </c>
      <c r="AA5485" s="62" t="s">
        <v>1273</v>
      </c>
      <c r="AB5485" s="62">
        <v>1707553</v>
      </c>
      <c r="AH5485" s="45" t="str">
        <f t="shared" si="153"/>
        <v>TOFátima</v>
      </c>
      <c r="AI5485" s="62">
        <v>1707553</v>
      </c>
    </row>
    <row r="5486" spans="26:35" x14ac:dyDescent="0.25">
      <c r="Z5486" s="62" t="s">
        <v>87</v>
      </c>
      <c r="AA5486" s="62" t="s">
        <v>1294</v>
      </c>
      <c r="AB5486" s="62">
        <v>1707652</v>
      </c>
      <c r="AH5486" s="45" t="str">
        <f t="shared" si="153"/>
        <v>TOFigueirópolis</v>
      </c>
      <c r="AI5486" s="62">
        <v>1707652</v>
      </c>
    </row>
    <row r="5487" spans="26:35" x14ac:dyDescent="0.25">
      <c r="Z5487" s="62" t="s">
        <v>87</v>
      </c>
      <c r="AA5487" s="62" t="s">
        <v>1316</v>
      </c>
      <c r="AB5487" s="62">
        <v>1707702</v>
      </c>
      <c r="AH5487" s="45" t="str">
        <f t="shared" si="153"/>
        <v>TOFiladélfia</v>
      </c>
      <c r="AI5487" s="62">
        <v>1707702</v>
      </c>
    </row>
    <row r="5488" spans="26:35" x14ac:dyDescent="0.25">
      <c r="Z5488" s="62" t="s">
        <v>87</v>
      </c>
      <c r="AA5488" s="62" t="s">
        <v>1338</v>
      </c>
      <c r="AB5488" s="62">
        <v>1708205</v>
      </c>
      <c r="AH5488" s="45" t="str">
        <f t="shared" si="153"/>
        <v>TOFormoso do Araguaia</v>
      </c>
      <c r="AI5488" s="62">
        <v>1708205</v>
      </c>
    </row>
    <row r="5489" spans="26:35" x14ac:dyDescent="0.25">
      <c r="Z5489" s="62" t="s">
        <v>87</v>
      </c>
      <c r="AA5489" s="62" t="s">
        <v>1359</v>
      </c>
      <c r="AB5489" s="62">
        <v>1708254</v>
      </c>
      <c r="AH5489" s="45" t="str">
        <f t="shared" si="153"/>
        <v>TOFortaleza do Tabocão</v>
      </c>
      <c r="AI5489" s="62">
        <v>1708254</v>
      </c>
    </row>
    <row r="5490" spans="26:35" x14ac:dyDescent="0.25">
      <c r="Z5490" s="62" t="s">
        <v>87</v>
      </c>
      <c r="AA5490" s="62" t="s">
        <v>1381</v>
      </c>
      <c r="AB5490" s="62">
        <v>1708304</v>
      </c>
      <c r="AH5490" s="45" t="str">
        <f t="shared" si="153"/>
        <v>TOGoianorte</v>
      </c>
      <c r="AI5490" s="62">
        <v>1708304</v>
      </c>
    </row>
    <row r="5491" spans="26:35" x14ac:dyDescent="0.25">
      <c r="Z5491" s="62" t="s">
        <v>87</v>
      </c>
      <c r="AA5491" s="62" t="s">
        <v>1403</v>
      </c>
      <c r="AB5491" s="62">
        <v>1709005</v>
      </c>
      <c r="AH5491" s="45" t="str">
        <f t="shared" si="153"/>
        <v>TOGoiatins</v>
      </c>
      <c r="AI5491" s="62">
        <v>1709005</v>
      </c>
    </row>
    <row r="5492" spans="26:35" x14ac:dyDescent="0.25">
      <c r="Z5492" s="62" t="s">
        <v>87</v>
      </c>
      <c r="AA5492" s="62" t="s">
        <v>1425</v>
      </c>
      <c r="AB5492" s="62">
        <v>1709302</v>
      </c>
      <c r="AH5492" s="45" t="str">
        <f t="shared" si="153"/>
        <v>TOGuaraí</v>
      </c>
      <c r="AI5492" s="62">
        <v>1709302</v>
      </c>
    </row>
    <row r="5493" spans="26:35" x14ac:dyDescent="0.25">
      <c r="Z5493" s="62" t="s">
        <v>87</v>
      </c>
      <c r="AA5493" s="62" t="s">
        <v>1446</v>
      </c>
      <c r="AB5493" s="62">
        <v>1709500</v>
      </c>
      <c r="AH5493" s="45" t="str">
        <f t="shared" si="153"/>
        <v>TOGurupi</v>
      </c>
      <c r="AI5493" s="62">
        <v>1709500</v>
      </c>
    </row>
    <row r="5494" spans="26:35" x14ac:dyDescent="0.25">
      <c r="Z5494" s="62" t="s">
        <v>87</v>
      </c>
      <c r="AA5494" s="62" t="s">
        <v>1466</v>
      </c>
      <c r="AB5494" s="62">
        <v>1709807</v>
      </c>
      <c r="AH5494" s="45" t="str">
        <f t="shared" si="153"/>
        <v>TOIpueiras</v>
      </c>
      <c r="AI5494" s="62">
        <v>1709807</v>
      </c>
    </row>
    <row r="5495" spans="26:35" x14ac:dyDescent="0.25">
      <c r="Z5495" s="62" t="s">
        <v>87</v>
      </c>
      <c r="AA5495" s="62" t="s">
        <v>1488</v>
      </c>
      <c r="AB5495" s="62">
        <v>1710508</v>
      </c>
      <c r="AH5495" s="45" t="str">
        <f t="shared" si="153"/>
        <v>TOItacajá</v>
      </c>
      <c r="AI5495" s="62">
        <v>1710508</v>
      </c>
    </row>
    <row r="5496" spans="26:35" x14ac:dyDescent="0.25">
      <c r="Z5496" s="62" t="s">
        <v>87</v>
      </c>
      <c r="AA5496" s="62" t="s">
        <v>1509</v>
      </c>
      <c r="AB5496" s="62">
        <v>1710706</v>
      </c>
      <c r="AH5496" s="45" t="str">
        <f t="shared" si="153"/>
        <v>TOItaguatins</v>
      </c>
      <c r="AI5496" s="62">
        <v>1710706</v>
      </c>
    </row>
    <row r="5497" spans="26:35" x14ac:dyDescent="0.25">
      <c r="Z5497" s="62" t="s">
        <v>87</v>
      </c>
      <c r="AA5497" s="62" t="s">
        <v>1530</v>
      </c>
      <c r="AB5497" s="62">
        <v>1710904</v>
      </c>
      <c r="AH5497" s="45" t="str">
        <f t="shared" si="153"/>
        <v>TOItapiratins</v>
      </c>
      <c r="AI5497" s="62">
        <v>1710904</v>
      </c>
    </row>
    <row r="5498" spans="26:35" x14ac:dyDescent="0.25">
      <c r="Z5498" s="62" t="s">
        <v>87</v>
      </c>
      <c r="AA5498" s="62" t="s">
        <v>1551</v>
      </c>
      <c r="AB5498" s="62">
        <v>1711100</v>
      </c>
      <c r="AH5498" s="45" t="str">
        <f t="shared" si="153"/>
        <v>TOItaporã do Tocantins</v>
      </c>
      <c r="AI5498" s="62">
        <v>1711100</v>
      </c>
    </row>
    <row r="5499" spans="26:35" x14ac:dyDescent="0.25">
      <c r="Z5499" s="62" t="s">
        <v>87</v>
      </c>
      <c r="AA5499" s="62" t="s">
        <v>1570</v>
      </c>
      <c r="AB5499" s="62">
        <v>1711506</v>
      </c>
      <c r="AH5499" s="45" t="str">
        <f t="shared" si="153"/>
        <v>TOJaú do Tocantins</v>
      </c>
      <c r="AI5499" s="62">
        <v>1711506</v>
      </c>
    </row>
    <row r="5500" spans="26:35" x14ac:dyDescent="0.25">
      <c r="Z5500" s="62" t="s">
        <v>87</v>
      </c>
      <c r="AA5500" s="62" t="s">
        <v>1590</v>
      </c>
      <c r="AB5500" s="62">
        <v>1711803</v>
      </c>
      <c r="AH5500" s="45" t="str">
        <f t="shared" si="153"/>
        <v>TOJuarina</v>
      </c>
      <c r="AI5500" s="62">
        <v>1711803</v>
      </c>
    </row>
    <row r="5501" spans="26:35" x14ac:dyDescent="0.25">
      <c r="Z5501" s="62" t="s">
        <v>87</v>
      </c>
      <c r="AA5501" s="62" t="s">
        <v>1610</v>
      </c>
      <c r="AB5501" s="62">
        <v>1711902</v>
      </c>
      <c r="AH5501" s="45" t="str">
        <f t="shared" si="153"/>
        <v>TOLagoa da Confusão</v>
      </c>
      <c r="AI5501" s="62">
        <v>1711902</v>
      </c>
    </row>
    <row r="5502" spans="26:35" x14ac:dyDescent="0.25">
      <c r="Z5502" s="62" t="s">
        <v>87</v>
      </c>
      <c r="AA5502" s="62" t="s">
        <v>1631</v>
      </c>
      <c r="AB5502" s="62">
        <v>1711951</v>
      </c>
      <c r="AH5502" s="45" t="str">
        <f t="shared" si="153"/>
        <v>TOLagoa do Tocantins</v>
      </c>
      <c r="AI5502" s="62">
        <v>1711951</v>
      </c>
    </row>
    <row r="5503" spans="26:35" x14ac:dyDescent="0.25">
      <c r="Z5503" s="62" t="s">
        <v>87</v>
      </c>
      <c r="AA5503" s="62" t="s">
        <v>1652</v>
      </c>
      <c r="AB5503" s="62">
        <v>1712009</v>
      </c>
      <c r="AH5503" s="45" t="str">
        <f t="shared" si="153"/>
        <v>TOLajeado</v>
      </c>
      <c r="AI5503" s="62">
        <v>1712009</v>
      </c>
    </row>
    <row r="5504" spans="26:35" x14ac:dyDescent="0.25">
      <c r="Z5504" s="62" t="s">
        <v>87</v>
      </c>
      <c r="AA5504" s="62" t="s">
        <v>1672</v>
      </c>
      <c r="AB5504" s="62">
        <v>1712157</v>
      </c>
      <c r="AH5504" s="45" t="str">
        <f t="shared" si="153"/>
        <v>TOLavandeira</v>
      </c>
      <c r="AI5504" s="62">
        <v>1712157</v>
      </c>
    </row>
    <row r="5505" spans="26:35" x14ac:dyDescent="0.25">
      <c r="Z5505" s="62" t="s">
        <v>87</v>
      </c>
      <c r="AA5505" s="62" t="s">
        <v>1693</v>
      </c>
      <c r="AB5505" s="62">
        <v>1712405</v>
      </c>
      <c r="AH5505" s="45" t="str">
        <f t="shared" si="153"/>
        <v>TOLizarda</v>
      </c>
      <c r="AI5505" s="62">
        <v>1712405</v>
      </c>
    </row>
    <row r="5506" spans="26:35" x14ac:dyDescent="0.25">
      <c r="Z5506" s="62" t="s">
        <v>87</v>
      </c>
      <c r="AA5506" s="62" t="s">
        <v>1713</v>
      </c>
      <c r="AB5506" s="62">
        <v>1712454</v>
      </c>
      <c r="AH5506" s="45" t="str">
        <f t="shared" si="153"/>
        <v>TOLuzinópolis</v>
      </c>
      <c r="AI5506" s="62">
        <v>1712454</v>
      </c>
    </row>
    <row r="5507" spans="26:35" x14ac:dyDescent="0.25">
      <c r="Z5507" s="62" t="s">
        <v>87</v>
      </c>
      <c r="AA5507" s="62" t="s">
        <v>1734</v>
      </c>
      <c r="AB5507" s="62">
        <v>1712504</v>
      </c>
      <c r="AH5507" s="45" t="str">
        <f t="shared" ref="AH5507:AH5570" si="154">CONCATENATE(Z5507,AA5507)</f>
        <v>TOMarianópolis do Tocantins</v>
      </c>
      <c r="AI5507" s="62">
        <v>1712504</v>
      </c>
    </row>
    <row r="5508" spans="26:35" x14ac:dyDescent="0.25">
      <c r="Z5508" s="62" t="s">
        <v>87</v>
      </c>
      <c r="AA5508" s="62" t="s">
        <v>1755</v>
      </c>
      <c r="AB5508" s="62">
        <v>1712702</v>
      </c>
      <c r="AH5508" s="45" t="str">
        <f t="shared" si="154"/>
        <v>TOMateiros</v>
      </c>
      <c r="AI5508" s="62">
        <v>1712702</v>
      </c>
    </row>
    <row r="5509" spans="26:35" x14ac:dyDescent="0.25">
      <c r="Z5509" s="62" t="s">
        <v>87</v>
      </c>
      <c r="AA5509" s="62" t="s">
        <v>1775</v>
      </c>
      <c r="AB5509" s="62">
        <v>1712801</v>
      </c>
      <c r="AH5509" s="45" t="str">
        <f t="shared" si="154"/>
        <v>TOMaurilândia do Tocantins</v>
      </c>
      <c r="AI5509" s="62">
        <v>1712801</v>
      </c>
    </row>
    <row r="5510" spans="26:35" x14ac:dyDescent="0.25">
      <c r="Z5510" s="62" t="s">
        <v>87</v>
      </c>
      <c r="AA5510" s="62" t="s">
        <v>1794</v>
      </c>
      <c r="AB5510" s="62">
        <v>1713205</v>
      </c>
      <c r="AH5510" s="45" t="str">
        <f t="shared" si="154"/>
        <v>TOMiracema do Tocantins</v>
      </c>
      <c r="AI5510" s="62">
        <v>1713205</v>
      </c>
    </row>
    <row r="5511" spans="26:35" x14ac:dyDescent="0.25">
      <c r="Z5511" s="62" t="s">
        <v>87</v>
      </c>
      <c r="AA5511" s="62" t="s">
        <v>1813</v>
      </c>
      <c r="AB5511" s="62">
        <v>1713304</v>
      </c>
      <c r="AH5511" s="45" t="str">
        <f t="shared" si="154"/>
        <v>TOMiranorte</v>
      </c>
      <c r="AI5511" s="62">
        <v>1713304</v>
      </c>
    </row>
    <row r="5512" spans="26:35" x14ac:dyDescent="0.25">
      <c r="Z5512" s="62" t="s">
        <v>87</v>
      </c>
      <c r="AA5512" s="62" t="s">
        <v>1832</v>
      </c>
      <c r="AB5512" s="62">
        <v>1713601</v>
      </c>
      <c r="AH5512" s="45" t="str">
        <f t="shared" si="154"/>
        <v>TOMonte do Carmo</v>
      </c>
      <c r="AI5512" s="62">
        <v>1713601</v>
      </c>
    </row>
    <row r="5513" spans="26:35" x14ac:dyDescent="0.25">
      <c r="Z5513" s="62" t="s">
        <v>87</v>
      </c>
      <c r="AA5513" s="62" t="s">
        <v>1850</v>
      </c>
      <c r="AB5513" s="62">
        <v>1713700</v>
      </c>
      <c r="AH5513" s="45" t="str">
        <f t="shared" si="154"/>
        <v>TOMonte Santo do Tocantins</v>
      </c>
      <c r="AI5513" s="62">
        <v>1713700</v>
      </c>
    </row>
    <row r="5514" spans="26:35" x14ac:dyDescent="0.25">
      <c r="Z5514" s="62" t="s">
        <v>87</v>
      </c>
      <c r="AA5514" s="62" t="s">
        <v>1868</v>
      </c>
      <c r="AB5514" s="62">
        <v>1713957</v>
      </c>
      <c r="AH5514" s="45" t="str">
        <f t="shared" si="154"/>
        <v>TOMuricilândia</v>
      </c>
      <c r="AI5514" s="62">
        <v>1713957</v>
      </c>
    </row>
    <row r="5515" spans="26:35" x14ac:dyDescent="0.25">
      <c r="Z5515" s="62" t="s">
        <v>87</v>
      </c>
      <c r="AA5515" s="62" t="s">
        <v>1154</v>
      </c>
      <c r="AB5515" s="62">
        <v>1714203</v>
      </c>
      <c r="AH5515" s="45" t="str">
        <f t="shared" si="154"/>
        <v>TONatividade</v>
      </c>
      <c r="AI5515" s="62">
        <v>1714203</v>
      </c>
    </row>
    <row r="5516" spans="26:35" x14ac:dyDescent="0.25">
      <c r="Z5516" s="62" t="s">
        <v>87</v>
      </c>
      <c r="AA5516" s="62" t="s">
        <v>1902</v>
      </c>
      <c r="AB5516" s="62">
        <v>1714302</v>
      </c>
      <c r="AH5516" s="45" t="str">
        <f t="shared" si="154"/>
        <v>TONazaré</v>
      </c>
      <c r="AI5516" s="62">
        <v>1714302</v>
      </c>
    </row>
    <row r="5517" spans="26:35" x14ac:dyDescent="0.25">
      <c r="Z5517" s="62" t="s">
        <v>87</v>
      </c>
      <c r="AA5517" s="62" t="s">
        <v>1919</v>
      </c>
      <c r="AB5517" s="62">
        <v>1714880</v>
      </c>
      <c r="AH5517" s="45" t="str">
        <f t="shared" si="154"/>
        <v>TONova Olinda</v>
      </c>
      <c r="AI5517" s="62">
        <v>1714880</v>
      </c>
    </row>
    <row r="5518" spans="26:35" x14ac:dyDescent="0.25">
      <c r="Z5518" s="62" t="s">
        <v>87</v>
      </c>
      <c r="AA5518" s="62" t="s">
        <v>1936</v>
      </c>
      <c r="AB5518" s="62">
        <v>1715002</v>
      </c>
      <c r="AH5518" s="45" t="str">
        <f t="shared" si="154"/>
        <v>TONova Rosalândia</v>
      </c>
      <c r="AI5518" s="62">
        <v>1715002</v>
      </c>
    </row>
    <row r="5519" spans="26:35" x14ac:dyDescent="0.25">
      <c r="Z5519" s="62" t="s">
        <v>87</v>
      </c>
      <c r="AA5519" s="62" t="s">
        <v>1952</v>
      </c>
      <c r="AB5519" s="62">
        <v>1715101</v>
      </c>
      <c r="AH5519" s="45" t="str">
        <f t="shared" si="154"/>
        <v>TONovo Acordo</v>
      </c>
      <c r="AI5519" s="62">
        <v>1715101</v>
      </c>
    </row>
    <row r="5520" spans="26:35" x14ac:dyDescent="0.25">
      <c r="Z5520" s="62" t="s">
        <v>87</v>
      </c>
      <c r="AA5520" s="62" t="s">
        <v>1969</v>
      </c>
      <c r="AB5520" s="62">
        <v>1715150</v>
      </c>
      <c r="AH5520" s="45" t="str">
        <f t="shared" si="154"/>
        <v>TONovo Alegre</v>
      </c>
      <c r="AI5520" s="62">
        <v>1715150</v>
      </c>
    </row>
    <row r="5521" spans="26:35" x14ac:dyDescent="0.25">
      <c r="Z5521" s="62" t="s">
        <v>87</v>
      </c>
      <c r="AA5521" s="62" t="s">
        <v>1987</v>
      </c>
      <c r="AB5521" s="62">
        <v>1715259</v>
      </c>
      <c r="AH5521" s="45" t="str">
        <f t="shared" si="154"/>
        <v>TONovo Jardim</v>
      </c>
      <c r="AI5521" s="62">
        <v>1715259</v>
      </c>
    </row>
    <row r="5522" spans="26:35" x14ac:dyDescent="0.25">
      <c r="Z5522" s="62" t="s">
        <v>87</v>
      </c>
      <c r="AA5522" s="62" t="s">
        <v>2004</v>
      </c>
      <c r="AB5522" s="62">
        <v>1715507</v>
      </c>
      <c r="AH5522" s="45" t="str">
        <f t="shared" si="154"/>
        <v>TOOliveira de Fátima</v>
      </c>
      <c r="AI5522" s="62">
        <v>1715507</v>
      </c>
    </row>
    <row r="5523" spans="26:35" x14ac:dyDescent="0.25">
      <c r="Z5523" s="62" t="s">
        <v>87</v>
      </c>
      <c r="AA5523" s="62" t="s">
        <v>2022</v>
      </c>
      <c r="AB5523" s="62">
        <v>1721000</v>
      </c>
      <c r="AH5523" s="45" t="str">
        <f t="shared" si="154"/>
        <v>TOPalmas</v>
      </c>
      <c r="AI5523" s="62">
        <v>1721000</v>
      </c>
    </row>
    <row r="5524" spans="26:35" x14ac:dyDescent="0.25">
      <c r="Z5524" s="62" t="s">
        <v>87</v>
      </c>
      <c r="AA5524" s="62" t="s">
        <v>2040</v>
      </c>
      <c r="AB5524" s="62">
        <v>1715705</v>
      </c>
      <c r="AH5524" s="45" t="str">
        <f t="shared" si="154"/>
        <v>TOPalmeirante</v>
      </c>
      <c r="AI5524" s="62">
        <v>1715705</v>
      </c>
    </row>
    <row r="5525" spans="26:35" x14ac:dyDescent="0.25">
      <c r="Z5525" s="62" t="s">
        <v>87</v>
      </c>
      <c r="AA5525" s="62" t="s">
        <v>2058</v>
      </c>
      <c r="AB5525" s="62">
        <v>1713809</v>
      </c>
      <c r="AH5525" s="45" t="str">
        <f t="shared" si="154"/>
        <v>TOPalmeiras do Tocantins</v>
      </c>
      <c r="AI5525" s="62">
        <v>1713809</v>
      </c>
    </row>
    <row r="5526" spans="26:35" x14ac:dyDescent="0.25">
      <c r="Z5526" s="62" t="s">
        <v>87</v>
      </c>
      <c r="AA5526" s="62" t="s">
        <v>2075</v>
      </c>
      <c r="AB5526" s="62">
        <v>1715754</v>
      </c>
      <c r="AH5526" s="45" t="str">
        <f t="shared" si="154"/>
        <v>TOPalmeirópolis</v>
      </c>
      <c r="AI5526" s="62">
        <v>1715754</v>
      </c>
    </row>
    <row r="5527" spans="26:35" x14ac:dyDescent="0.25">
      <c r="Z5527" s="62" t="s">
        <v>87</v>
      </c>
      <c r="AA5527" s="62" t="s">
        <v>2091</v>
      </c>
      <c r="AB5527" s="62">
        <v>1716109</v>
      </c>
      <c r="AH5527" s="45" t="str">
        <f t="shared" si="154"/>
        <v>TOParaíso do Tocantins</v>
      </c>
      <c r="AI5527" s="62">
        <v>1716109</v>
      </c>
    </row>
    <row r="5528" spans="26:35" x14ac:dyDescent="0.25">
      <c r="Z5528" s="62" t="s">
        <v>87</v>
      </c>
      <c r="AA5528" s="62" t="s">
        <v>2107</v>
      </c>
      <c r="AB5528" s="62">
        <v>1716208</v>
      </c>
      <c r="AH5528" s="45" t="str">
        <f t="shared" si="154"/>
        <v>TOParanã</v>
      </c>
      <c r="AI5528" s="62">
        <v>1716208</v>
      </c>
    </row>
    <row r="5529" spans="26:35" x14ac:dyDescent="0.25">
      <c r="Z5529" s="62" t="s">
        <v>87</v>
      </c>
      <c r="AA5529" s="62" t="s">
        <v>2048</v>
      </c>
      <c r="AB5529" s="62">
        <v>1716307</v>
      </c>
      <c r="AH5529" s="45" t="str">
        <f t="shared" si="154"/>
        <v>TOPau D'Arco</v>
      </c>
      <c r="AI5529" s="62">
        <v>1716307</v>
      </c>
    </row>
    <row r="5530" spans="26:35" x14ac:dyDescent="0.25">
      <c r="Z5530" s="62" t="s">
        <v>87</v>
      </c>
      <c r="AA5530" s="62" t="s">
        <v>2139</v>
      </c>
      <c r="AB5530" s="62">
        <v>1716505</v>
      </c>
      <c r="AH5530" s="45" t="str">
        <f t="shared" si="154"/>
        <v>TOPedro Afonso</v>
      </c>
      <c r="AI5530" s="62">
        <v>1716505</v>
      </c>
    </row>
    <row r="5531" spans="26:35" x14ac:dyDescent="0.25">
      <c r="Z5531" s="62" t="s">
        <v>87</v>
      </c>
      <c r="AA5531" s="62" t="s">
        <v>2155</v>
      </c>
      <c r="AB5531" s="62">
        <v>1716604</v>
      </c>
      <c r="AH5531" s="45" t="str">
        <f t="shared" si="154"/>
        <v>TOPeixe</v>
      </c>
      <c r="AI5531" s="62">
        <v>1716604</v>
      </c>
    </row>
    <row r="5532" spans="26:35" x14ac:dyDescent="0.25">
      <c r="Z5532" s="62" t="s">
        <v>87</v>
      </c>
      <c r="AA5532" s="62" t="s">
        <v>2172</v>
      </c>
      <c r="AB5532" s="62">
        <v>1716653</v>
      </c>
      <c r="AH5532" s="45" t="str">
        <f t="shared" si="154"/>
        <v>TOPequizeiro</v>
      </c>
      <c r="AI5532" s="62">
        <v>1716653</v>
      </c>
    </row>
    <row r="5533" spans="26:35" x14ac:dyDescent="0.25">
      <c r="Z5533" s="62" t="s">
        <v>87</v>
      </c>
      <c r="AA5533" s="62" t="s">
        <v>2189</v>
      </c>
      <c r="AB5533" s="62">
        <v>1717008</v>
      </c>
      <c r="AH5533" s="45" t="str">
        <f t="shared" si="154"/>
        <v>TOPindorama do Tocantins</v>
      </c>
      <c r="AI5533" s="62">
        <v>1717008</v>
      </c>
    </row>
    <row r="5534" spans="26:35" x14ac:dyDescent="0.25">
      <c r="Z5534" s="62" t="s">
        <v>87</v>
      </c>
      <c r="AA5534" s="62" t="s">
        <v>2205</v>
      </c>
      <c r="AB5534" s="62">
        <v>1717206</v>
      </c>
      <c r="AH5534" s="45" t="str">
        <f t="shared" si="154"/>
        <v>TOPiraquê</v>
      </c>
      <c r="AI5534" s="62">
        <v>1717206</v>
      </c>
    </row>
    <row r="5535" spans="26:35" x14ac:dyDescent="0.25">
      <c r="Z5535" s="62" t="s">
        <v>87</v>
      </c>
      <c r="AA5535" s="62" t="s">
        <v>2220</v>
      </c>
      <c r="AB5535" s="62">
        <v>1717503</v>
      </c>
      <c r="AH5535" s="45" t="str">
        <f t="shared" si="154"/>
        <v>TOPium</v>
      </c>
      <c r="AI5535" s="62">
        <v>1717503</v>
      </c>
    </row>
    <row r="5536" spans="26:35" x14ac:dyDescent="0.25">
      <c r="Z5536" s="62" t="s">
        <v>87</v>
      </c>
      <c r="AA5536" s="62" t="s">
        <v>2237</v>
      </c>
      <c r="AB5536" s="62">
        <v>1717800</v>
      </c>
      <c r="AH5536" s="45" t="str">
        <f t="shared" si="154"/>
        <v>TOPonte Alta do Bom Jesus</v>
      </c>
      <c r="AI5536" s="62">
        <v>1717800</v>
      </c>
    </row>
    <row r="5537" spans="26:35" x14ac:dyDescent="0.25">
      <c r="Z5537" s="62" t="s">
        <v>87</v>
      </c>
      <c r="AA5537" s="62" t="s">
        <v>2252</v>
      </c>
      <c r="AB5537" s="62">
        <v>1717909</v>
      </c>
      <c r="AH5537" s="45" t="str">
        <f t="shared" si="154"/>
        <v>TOPonte Alta do Tocantins</v>
      </c>
      <c r="AI5537" s="62">
        <v>1717909</v>
      </c>
    </row>
    <row r="5538" spans="26:35" x14ac:dyDescent="0.25">
      <c r="Z5538" s="62" t="s">
        <v>87</v>
      </c>
      <c r="AA5538" s="62" t="s">
        <v>2267</v>
      </c>
      <c r="AB5538" s="62">
        <v>1718006</v>
      </c>
      <c r="AH5538" s="45" t="str">
        <f t="shared" si="154"/>
        <v>TOPorto Alegre do Tocantins</v>
      </c>
      <c r="AI5538" s="62">
        <v>1718006</v>
      </c>
    </row>
    <row r="5539" spans="26:35" x14ac:dyDescent="0.25">
      <c r="Z5539" s="62" t="s">
        <v>87</v>
      </c>
      <c r="AA5539" s="62" t="s">
        <v>2282</v>
      </c>
      <c r="AB5539" s="62">
        <v>1718204</v>
      </c>
      <c r="AH5539" s="45" t="str">
        <f t="shared" si="154"/>
        <v>TOPorto Nacional</v>
      </c>
      <c r="AI5539" s="62">
        <v>1718204</v>
      </c>
    </row>
    <row r="5540" spans="26:35" x14ac:dyDescent="0.25">
      <c r="Z5540" s="62" t="s">
        <v>87</v>
      </c>
      <c r="AA5540" s="62" t="s">
        <v>2298</v>
      </c>
      <c r="AB5540" s="62">
        <v>1718303</v>
      </c>
      <c r="AH5540" s="45" t="str">
        <f t="shared" si="154"/>
        <v>TOPraia Norte</v>
      </c>
      <c r="AI5540" s="62">
        <v>1718303</v>
      </c>
    </row>
    <row r="5541" spans="26:35" x14ac:dyDescent="0.25">
      <c r="Z5541" s="62" t="s">
        <v>87</v>
      </c>
      <c r="AA5541" s="62" t="s">
        <v>1430</v>
      </c>
      <c r="AB5541" s="62">
        <v>1718402</v>
      </c>
      <c r="AH5541" s="45" t="str">
        <f t="shared" si="154"/>
        <v>TOPresidente Kennedy</v>
      </c>
      <c r="AI5541" s="62">
        <v>1718402</v>
      </c>
    </row>
    <row r="5542" spans="26:35" x14ac:dyDescent="0.25">
      <c r="Z5542" s="62" t="s">
        <v>87</v>
      </c>
      <c r="AA5542" s="62" t="s">
        <v>2327</v>
      </c>
      <c r="AB5542" s="62">
        <v>1718451</v>
      </c>
      <c r="AH5542" s="45" t="str">
        <f t="shared" si="154"/>
        <v>TOPugmil</v>
      </c>
      <c r="AI5542" s="62">
        <v>1718451</v>
      </c>
    </row>
    <row r="5543" spans="26:35" x14ac:dyDescent="0.25">
      <c r="Z5543" s="62" t="s">
        <v>87</v>
      </c>
      <c r="AA5543" s="62" t="s">
        <v>2343</v>
      </c>
      <c r="AB5543" s="62">
        <v>1718501</v>
      </c>
      <c r="AH5543" s="45" t="str">
        <f t="shared" si="154"/>
        <v>TORecursolândia</v>
      </c>
      <c r="AI5543" s="62">
        <v>1718501</v>
      </c>
    </row>
    <row r="5544" spans="26:35" x14ac:dyDescent="0.25">
      <c r="Z5544" s="62" t="s">
        <v>87</v>
      </c>
      <c r="AA5544" s="62" t="s">
        <v>2359</v>
      </c>
      <c r="AB5544" s="62">
        <v>1718550</v>
      </c>
      <c r="AH5544" s="45" t="str">
        <f t="shared" si="154"/>
        <v>TORiachinho</v>
      </c>
      <c r="AI5544" s="62">
        <v>1718550</v>
      </c>
    </row>
    <row r="5545" spans="26:35" x14ac:dyDescent="0.25">
      <c r="Z5545" s="62" t="s">
        <v>87</v>
      </c>
      <c r="AA5545" s="62" t="s">
        <v>2373</v>
      </c>
      <c r="AB5545" s="62">
        <v>1718659</v>
      </c>
      <c r="AH5545" s="45" t="str">
        <f t="shared" si="154"/>
        <v>TORio da Conceição</v>
      </c>
      <c r="AI5545" s="62">
        <v>1718659</v>
      </c>
    </row>
    <row r="5546" spans="26:35" x14ac:dyDescent="0.25">
      <c r="Z5546" s="62" t="s">
        <v>87</v>
      </c>
      <c r="AA5546" s="62" t="s">
        <v>2388</v>
      </c>
      <c r="AB5546" s="62">
        <v>1718709</v>
      </c>
      <c r="AH5546" s="45" t="str">
        <f t="shared" si="154"/>
        <v>TORio dos Bois</v>
      </c>
      <c r="AI5546" s="62">
        <v>1718709</v>
      </c>
    </row>
    <row r="5547" spans="26:35" x14ac:dyDescent="0.25">
      <c r="Z5547" s="62" t="s">
        <v>87</v>
      </c>
      <c r="AA5547" s="62" t="s">
        <v>2404</v>
      </c>
      <c r="AB5547" s="62">
        <v>1718758</v>
      </c>
      <c r="AH5547" s="45" t="str">
        <f t="shared" si="154"/>
        <v>TORio Sono</v>
      </c>
      <c r="AI5547" s="62">
        <v>1718758</v>
      </c>
    </row>
    <row r="5548" spans="26:35" x14ac:dyDescent="0.25">
      <c r="Z5548" s="62" t="s">
        <v>87</v>
      </c>
      <c r="AA5548" s="62" t="s">
        <v>2420</v>
      </c>
      <c r="AB5548" s="62">
        <v>1718808</v>
      </c>
      <c r="AH5548" s="45" t="str">
        <f t="shared" si="154"/>
        <v>TOSampaio</v>
      </c>
      <c r="AI5548" s="62">
        <v>1718808</v>
      </c>
    </row>
    <row r="5549" spans="26:35" x14ac:dyDescent="0.25">
      <c r="Z5549" s="62" t="s">
        <v>87</v>
      </c>
      <c r="AA5549" s="62" t="s">
        <v>2436</v>
      </c>
      <c r="AB5549" s="62">
        <v>1718840</v>
      </c>
      <c r="AH5549" s="45" t="str">
        <f t="shared" si="154"/>
        <v>TOSandolândia</v>
      </c>
      <c r="AI5549" s="62">
        <v>1718840</v>
      </c>
    </row>
    <row r="5550" spans="26:35" x14ac:dyDescent="0.25">
      <c r="Z5550" s="62" t="s">
        <v>87</v>
      </c>
      <c r="AA5550" s="62" t="s">
        <v>2452</v>
      </c>
      <c r="AB5550" s="62">
        <v>1718865</v>
      </c>
      <c r="AH5550" s="45" t="str">
        <f t="shared" si="154"/>
        <v>TOSanta Fé do Araguaia</v>
      </c>
      <c r="AI5550" s="62">
        <v>1718865</v>
      </c>
    </row>
    <row r="5551" spans="26:35" x14ac:dyDescent="0.25">
      <c r="Z5551" s="62" t="s">
        <v>87</v>
      </c>
      <c r="AA5551" s="62" t="s">
        <v>2466</v>
      </c>
      <c r="AB5551" s="62">
        <v>1718881</v>
      </c>
      <c r="AH5551" s="45" t="str">
        <f t="shared" si="154"/>
        <v>TOSanta Maria do Tocantins</v>
      </c>
      <c r="AI5551" s="62">
        <v>1718881</v>
      </c>
    </row>
    <row r="5552" spans="26:35" x14ac:dyDescent="0.25">
      <c r="Z5552" s="62" t="s">
        <v>87</v>
      </c>
      <c r="AA5552" s="62" t="s">
        <v>2481</v>
      </c>
      <c r="AB5552" s="62">
        <v>1718899</v>
      </c>
      <c r="AH5552" s="45" t="str">
        <f t="shared" si="154"/>
        <v>TOSanta Rita do Tocantins</v>
      </c>
      <c r="AI5552" s="62">
        <v>1718899</v>
      </c>
    </row>
    <row r="5553" spans="26:35" x14ac:dyDescent="0.25">
      <c r="Z5553" s="62" t="s">
        <v>87</v>
      </c>
      <c r="AA5553" s="62" t="s">
        <v>2497</v>
      </c>
      <c r="AB5553" s="62">
        <v>1718907</v>
      </c>
      <c r="AH5553" s="45" t="str">
        <f t="shared" si="154"/>
        <v>TOSanta Rosa do Tocantins</v>
      </c>
      <c r="AI5553" s="62">
        <v>1718907</v>
      </c>
    </row>
    <row r="5554" spans="26:35" x14ac:dyDescent="0.25">
      <c r="Z5554" s="62" t="s">
        <v>87</v>
      </c>
      <c r="AA5554" s="62" t="s">
        <v>2511</v>
      </c>
      <c r="AB5554" s="62">
        <v>1719004</v>
      </c>
      <c r="AH5554" s="45" t="str">
        <f t="shared" si="154"/>
        <v>TOSanta Tereza do Tocantins</v>
      </c>
      <c r="AI5554" s="62">
        <v>1719004</v>
      </c>
    </row>
    <row r="5555" spans="26:35" x14ac:dyDescent="0.25">
      <c r="Z5555" s="62" t="s">
        <v>87</v>
      </c>
      <c r="AA5555" s="62" t="s">
        <v>2527</v>
      </c>
      <c r="AB5555" s="62">
        <v>1720002</v>
      </c>
      <c r="AH5555" s="45" t="str">
        <f t="shared" si="154"/>
        <v>TOSanta Terezinha do Tocantins</v>
      </c>
      <c r="AI5555" s="62">
        <v>1720002</v>
      </c>
    </row>
    <row r="5556" spans="26:35" x14ac:dyDescent="0.25">
      <c r="Z5556" s="62" t="s">
        <v>87</v>
      </c>
      <c r="AA5556" s="62" t="s">
        <v>2542</v>
      </c>
      <c r="AB5556" s="62">
        <v>1720101</v>
      </c>
      <c r="AH5556" s="45" t="str">
        <f t="shared" si="154"/>
        <v>TOSão Bento do Tocantins</v>
      </c>
      <c r="AI5556" s="62">
        <v>1720101</v>
      </c>
    </row>
    <row r="5557" spans="26:35" x14ac:dyDescent="0.25">
      <c r="Z5557" s="62" t="s">
        <v>87</v>
      </c>
      <c r="AA5557" s="62" t="s">
        <v>2558</v>
      </c>
      <c r="AB5557" s="62">
        <v>1720150</v>
      </c>
      <c r="AH5557" s="45" t="str">
        <f t="shared" si="154"/>
        <v>TOSão Félix do Tocantins</v>
      </c>
      <c r="AI5557" s="62">
        <v>1720150</v>
      </c>
    </row>
    <row r="5558" spans="26:35" x14ac:dyDescent="0.25">
      <c r="Z5558" s="62" t="s">
        <v>87</v>
      </c>
      <c r="AA5558" s="62" t="s">
        <v>2572</v>
      </c>
      <c r="AB5558" s="62">
        <v>1720200</v>
      </c>
      <c r="AH5558" s="45" t="str">
        <f t="shared" si="154"/>
        <v>TOSão Miguel do Tocantins</v>
      </c>
      <c r="AI5558" s="62">
        <v>1720200</v>
      </c>
    </row>
    <row r="5559" spans="26:35" x14ac:dyDescent="0.25">
      <c r="Z5559" s="62" t="s">
        <v>87</v>
      </c>
      <c r="AA5559" s="62" t="s">
        <v>2587</v>
      </c>
      <c r="AB5559" s="62">
        <v>1720259</v>
      </c>
      <c r="AH5559" s="45" t="str">
        <f t="shared" si="154"/>
        <v>TOSão Salvador do Tocantins</v>
      </c>
      <c r="AI5559" s="62">
        <v>1720259</v>
      </c>
    </row>
    <row r="5560" spans="26:35" x14ac:dyDescent="0.25">
      <c r="Z5560" s="62" t="s">
        <v>87</v>
      </c>
      <c r="AA5560" s="62" t="s">
        <v>2603</v>
      </c>
      <c r="AB5560" s="62">
        <v>1720309</v>
      </c>
      <c r="AH5560" s="45" t="str">
        <f t="shared" si="154"/>
        <v>TOSão Sebastião do Tocantins</v>
      </c>
      <c r="AI5560" s="62">
        <v>1720309</v>
      </c>
    </row>
    <row r="5561" spans="26:35" x14ac:dyDescent="0.25">
      <c r="Z5561" s="62" t="s">
        <v>87</v>
      </c>
      <c r="AA5561" s="62" t="s">
        <v>2618</v>
      </c>
      <c r="AB5561" s="62">
        <v>1720499</v>
      </c>
      <c r="AH5561" s="45" t="str">
        <f t="shared" si="154"/>
        <v>TOSão Valério</v>
      </c>
      <c r="AI5561" s="62">
        <v>1720499</v>
      </c>
    </row>
    <row r="5562" spans="26:35" x14ac:dyDescent="0.25">
      <c r="Z5562" s="62" t="s">
        <v>87</v>
      </c>
      <c r="AA5562" s="62" t="s">
        <v>2631</v>
      </c>
      <c r="AB5562" s="62">
        <v>1720655</v>
      </c>
      <c r="AH5562" s="45" t="str">
        <f t="shared" si="154"/>
        <v>TOSilvanópolis</v>
      </c>
      <c r="AI5562" s="62">
        <v>1720655</v>
      </c>
    </row>
    <row r="5563" spans="26:35" x14ac:dyDescent="0.25">
      <c r="Z5563" s="62" t="s">
        <v>87</v>
      </c>
      <c r="AA5563" s="62" t="s">
        <v>2645</v>
      </c>
      <c r="AB5563" s="62">
        <v>1720804</v>
      </c>
      <c r="AH5563" s="45" t="str">
        <f t="shared" si="154"/>
        <v>TOSítio Novo do Tocantins</v>
      </c>
      <c r="AI5563" s="62">
        <v>1720804</v>
      </c>
    </row>
    <row r="5564" spans="26:35" x14ac:dyDescent="0.25">
      <c r="Z5564" s="62" t="s">
        <v>87</v>
      </c>
      <c r="AA5564" s="62" t="s">
        <v>2658</v>
      </c>
      <c r="AB5564" s="62">
        <v>1720853</v>
      </c>
      <c r="AH5564" s="45" t="str">
        <f t="shared" si="154"/>
        <v>TOSucupira</v>
      </c>
      <c r="AI5564" s="62">
        <v>1720853</v>
      </c>
    </row>
    <row r="5565" spans="26:35" x14ac:dyDescent="0.25">
      <c r="Z5565" s="62" t="s">
        <v>87</v>
      </c>
      <c r="AA5565" s="62" t="s">
        <v>2673</v>
      </c>
      <c r="AB5565" s="62">
        <v>1720903</v>
      </c>
      <c r="AH5565" s="45" t="str">
        <f t="shared" si="154"/>
        <v>TOTaguatinga</v>
      </c>
      <c r="AI5565" s="62">
        <v>1720903</v>
      </c>
    </row>
    <row r="5566" spans="26:35" x14ac:dyDescent="0.25">
      <c r="Z5566" s="62" t="s">
        <v>87</v>
      </c>
      <c r="AA5566" s="62" t="s">
        <v>5388</v>
      </c>
      <c r="AB5566" s="62">
        <v>1720937</v>
      </c>
      <c r="AH5566" s="45" t="str">
        <f t="shared" si="154"/>
        <v>TOTaipas do Tocantins</v>
      </c>
      <c r="AI5566" s="62">
        <v>1720937</v>
      </c>
    </row>
    <row r="5567" spans="26:35" x14ac:dyDescent="0.25">
      <c r="Z5567" s="62" t="s">
        <v>87</v>
      </c>
      <c r="AA5567" s="62" t="s">
        <v>2687</v>
      </c>
      <c r="AB5567" s="62">
        <v>1720978</v>
      </c>
      <c r="AH5567" s="45" t="str">
        <f t="shared" si="154"/>
        <v>TOTalismã</v>
      </c>
      <c r="AI5567" s="62">
        <v>1720978</v>
      </c>
    </row>
    <row r="5568" spans="26:35" x14ac:dyDescent="0.25">
      <c r="Z5568" s="62" t="s">
        <v>87</v>
      </c>
      <c r="AA5568" s="62" t="s">
        <v>2703</v>
      </c>
      <c r="AB5568" s="62">
        <v>1721109</v>
      </c>
      <c r="AH5568" s="45" t="str">
        <f t="shared" si="154"/>
        <v>TOTocantínia</v>
      </c>
      <c r="AI5568" s="62">
        <v>1721109</v>
      </c>
    </row>
    <row r="5569" spans="26:35" x14ac:dyDescent="0.25">
      <c r="Z5569" s="62" t="s">
        <v>87</v>
      </c>
      <c r="AA5569" s="62" t="s">
        <v>2718</v>
      </c>
      <c r="AB5569" s="62">
        <v>1721208</v>
      </c>
      <c r="AH5569" s="45" t="str">
        <f t="shared" si="154"/>
        <v>TOTocantinópolis</v>
      </c>
      <c r="AI5569" s="62">
        <v>1721208</v>
      </c>
    </row>
    <row r="5570" spans="26:35" x14ac:dyDescent="0.25">
      <c r="Z5570" s="62" t="s">
        <v>87</v>
      </c>
      <c r="AA5570" s="62" t="s">
        <v>2734</v>
      </c>
      <c r="AB5570" s="62">
        <v>1721257</v>
      </c>
      <c r="AH5570" s="45" t="str">
        <f t="shared" si="154"/>
        <v>TOTupirama</v>
      </c>
      <c r="AI5570" s="62">
        <v>1721257</v>
      </c>
    </row>
    <row r="5571" spans="26:35" x14ac:dyDescent="0.25">
      <c r="Z5571" s="62" t="s">
        <v>87</v>
      </c>
      <c r="AA5571" s="62" t="s">
        <v>2749</v>
      </c>
      <c r="AB5571" s="62">
        <v>1721307</v>
      </c>
      <c r="AH5571" s="45" t="str">
        <f>CONCATENATE(Z5571,AA5571)</f>
        <v>TOTupiratins</v>
      </c>
      <c r="AI5571" s="62">
        <v>1721307</v>
      </c>
    </row>
    <row r="5572" spans="26:35" x14ac:dyDescent="0.25">
      <c r="Z5572" s="62" t="s">
        <v>87</v>
      </c>
      <c r="AA5572" s="62" t="s">
        <v>2764</v>
      </c>
      <c r="AB5572" s="62">
        <v>1722081</v>
      </c>
      <c r="AH5572" s="45" t="str">
        <f>CONCATENATE(Z5572,AA5572)</f>
        <v>TOWanderlândia</v>
      </c>
      <c r="AI5572" s="62">
        <v>1722081</v>
      </c>
    </row>
    <row r="5573" spans="26:35" x14ac:dyDescent="0.25">
      <c r="Z5573" s="62" t="s">
        <v>87</v>
      </c>
      <c r="AA5573" s="62" t="s">
        <v>2780</v>
      </c>
      <c r="AB5573" s="62">
        <v>1722107</v>
      </c>
      <c r="AH5573" s="45" t="str">
        <f>CONCATENATE(Z5573,AA5573)</f>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10</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10</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10</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10</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10</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10</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10</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10</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10</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10</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10</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10</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10</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10</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10</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10</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10</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10</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10</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10</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10</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10</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10</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10</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10</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10</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10</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10</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10</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10</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10</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10</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10</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10</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10</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10</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10</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10</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10</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10</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10</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10</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10</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10</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10</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10</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10</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10</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10</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10</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10</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10</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10</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10</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10</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10</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10</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10</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10</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10</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10</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10</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10</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10</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10</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10</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10</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10</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10</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10</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10</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10</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10</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10</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10</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10</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10</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10</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10</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10</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10</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10</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10</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10</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10</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10</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10</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10</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10</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10</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10</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10</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10</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10</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10</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10</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10</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10</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10</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10</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10</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10</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10</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10</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10</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10</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10</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10</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10</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10</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10</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10</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10</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10</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10</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10</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10</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10</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10</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10</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10</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10</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10</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10</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10</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10</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10</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10</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10</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10</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10</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10</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10</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10</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10</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10</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10</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10</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10</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10</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10</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10</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10</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10</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10</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10</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10</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10</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10</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10</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10</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10</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10</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10</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10</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10</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10</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10</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10</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10</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10</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10</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10</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10</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10</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10</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10</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10</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10</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10</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10</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10</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10</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10</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10</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10</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10</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10</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10</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10</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10</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10</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10</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10</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10</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10</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10</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10</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10</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10</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10</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10</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10</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10</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10</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10</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10</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10</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10</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10</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10</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10</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10</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10</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10</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10</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10</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10</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10</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10</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10</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10</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10</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10</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10</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10</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10</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10</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10</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10</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10</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10</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10</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10</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10</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10</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10</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10</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10</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10</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10</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10</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10</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10</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10</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10</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10</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10</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10</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10</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10</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10</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10</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10</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10</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10</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10</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10</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10</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10</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10</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10</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10</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10</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10</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10</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10</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10</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10</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10</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10</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10</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10</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10</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10</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10</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10</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10</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10</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10</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10</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10</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10</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10</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10</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10</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10</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10</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10</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10</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10</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10</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10</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10</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10</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10</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10</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10</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10</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10</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10</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10</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10</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10</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10</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10</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10</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10</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10</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10</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10</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10</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10</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10</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10</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10</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10</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10</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10</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10</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10</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10</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10</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10</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10</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10</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10</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10</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10</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10</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10</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10</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10</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10</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10</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10</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10</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10</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10</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10</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10</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10</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10</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10</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10</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10</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10</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10</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10</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10</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10</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10</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10</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10</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10</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10</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10</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10</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10</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10</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10</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10</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10</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10</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10</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10</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10</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10</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10</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10</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10</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10</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10</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10</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10</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10</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10</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10</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10</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10</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10</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10</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10</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10</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10</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10</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10</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10</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10</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10</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10</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10</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10</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10</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10</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10</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10</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10</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10</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10</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10</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10</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10</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10</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10</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10</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10</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10</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10</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10</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10</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10</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10</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10</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10</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10</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10</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10</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10</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10</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10</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10</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10</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10</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10</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10</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10</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10</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10</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10</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10</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10</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10</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10</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10</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10</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10</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10</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10</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10</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10</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10</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10</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10</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10</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10</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10</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10</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10</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10</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10</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10</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10</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10</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10</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10</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10</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10</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10</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10</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10</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10</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10</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10</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10</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10</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10</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10</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10</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10</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10</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10</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10</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10</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10</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10</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10</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10</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10</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10</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10</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10</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10</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10</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10</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10</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10</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10</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10</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10</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10</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10</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10</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10</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10</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10</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10</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10</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10</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10</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10</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10</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10</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10</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10</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10</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10</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10</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10</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10</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10</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10</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10</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10</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10</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10</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10</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10</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10</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10</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10</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10</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10</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10</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10</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10</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10</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10</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10</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10</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10</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10</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10</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10</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10</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10</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10</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10</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10</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10</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10</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10</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10</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10</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10</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10</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10</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10</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10</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10</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10</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10</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10</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10</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10</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10</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10</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10</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10</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10</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10</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10</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10</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10</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10</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10</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10</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10</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10</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10</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10</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10</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10</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10</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10</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10</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10</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10</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10</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10</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10</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10</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10</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10</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10</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10</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10</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10</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10</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10</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10</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10</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10</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10</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10</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10</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10</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10</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10</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10</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10</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10</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10</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10</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10</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10</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10</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10</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10</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CONCATENATE(A5571,D5571)</f>
        <v/>
      </c>
      <c r="AB5571" s="62" t="s">
        <v>87</v>
      </c>
      <c r="AC5571" s="62" t="s">
        <v>2749</v>
      </c>
      <c r="AD5571" s="62">
        <v>1721307</v>
      </c>
      <c r="AH5571" s="45" t="str">
        <f>CONCATENATE(AB5571,AC5571)</f>
        <v>TOTupiratins</v>
      </c>
      <c r="AI5571" s="62">
        <v>1721307</v>
      </c>
    </row>
    <row r="5572" spans="26:35" x14ac:dyDescent="0.25">
      <c r="Z5572" s="36" t="str">
        <f>CONCATENATE(A5572,D5572)</f>
        <v/>
      </c>
      <c r="AB5572" s="62" t="s">
        <v>87</v>
      </c>
      <c r="AC5572" s="62" t="s">
        <v>2764</v>
      </c>
      <c r="AD5572" s="62">
        <v>1722081</v>
      </c>
      <c r="AH5572" s="45" t="str">
        <f>CONCATENATE(AB5572,AC5572)</f>
        <v>TOWanderlândia</v>
      </c>
      <c r="AI5572" s="62">
        <v>1722081</v>
      </c>
    </row>
    <row r="5573" spans="26:35" x14ac:dyDescent="0.25">
      <c r="Z5573" s="36" t="str">
        <f>CONCATENATE(A5573,D5573)</f>
        <v/>
      </c>
      <c r="AB5573" s="62" t="s">
        <v>87</v>
      </c>
      <c r="AC5573" s="62" t="s">
        <v>2780</v>
      </c>
      <c r="AD5573" s="62">
        <v>1722107</v>
      </c>
      <c r="AH5573" s="45" t="str">
        <f>CONCATENATE(AB5573,AC5573)</f>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2018-11-20T11:09:28Z</dcterms:modified>
</cp:coreProperties>
</file>